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inancial Transparency Reports\Budget excel Files\FY 19-20\"/>
    </mc:Choice>
  </mc:AlternateContent>
  <bookViews>
    <workbookView xWindow="0" yWindow="0" windowWidth="28800" windowHeight="12300" tabRatio="892" activeTab="47"/>
  </bookViews>
  <sheets>
    <sheet name="Water and Sewer Fund Summary" sheetId="1" r:id="rId1"/>
    <sheet name="Water Revenues" sheetId="4" r:id="rId2"/>
    <sheet name="Water Admin" sheetId="2" r:id="rId3"/>
    <sheet name="Customer Service" sheetId="3" r:id="rId4"/>
    <sheet name="Water Distribution" sheetId="5" r:id="rId5"/>
    <sheet name="Water Production" sheetId="6" r:id="rId6"/>
    <sheet name="Moss Lake Production" sheetId="7" r:id="rId7"/>
    <sheet name="Industrial Pre-Treatment" sheetId="8" r:id="rId8"/>
    <sheet name="Wastewater Collection" sheetId="9" r:id="rId9"/>
    <sheet name="Wastewater Treatment Plant" sheetId="10" r:id="rId10"/>
    <sheet name="Non-Departmental" sheetId="11" r:id="rId11"/>
    <sheet name="Solid Waste Summary" sheetId="12" r:id="rId12"/>
    <sheet name="Solid Waste Revenues" sheetId="13" r:id="rId13"/>
    <sheet name="Residential" sheetId="14" r:id="rId14"/>
    <sheet name="Landfill Disposal" sheetId="15" r:id="rId15"/>
    <sheet name="Commercial Multi Family" sheetId="16" r:id="rId16"/>
    <sheet name="Transfer Station" sheetId="17" r:id="rId17"/>
    <sheet name="SW Non-Departmental" sheetId="18" r:id="rId18"/>
    <sheet name="Stormwater Fund Summary" sheetId="19" r:id="rId19"/>
    <sheet name="Stormwater Revenues" sheetId="20" r:id="rId20"/>
    <sheet name="Operations" sheetId="21" r:id="rId21"/>
    <sheet name="Strm Non-Departmental" sheetId="22" r:id="rId22"/>
    <sheet name="Debt Service" sheetId="23" r:id="rId23"/>
    <sheet name="Airport Fund Summary" sheetId="24" r:id="rId24"/>
    <sheet name="Airport Revenue" sheetId="26" r:id="rId25"/>
    <sheet name="Airport Operations" sheetId="27" r:id="rId26"/>
    <sheet name="Airport Non-Depart" sheetId="25" r:id="rId27"/>
    <sheet name="Airport Capital" sheetId="49" r:id="rId28"/>
    <sheet name="Golf Course Fund Summary" sheetId="28" r:id="rId29"/>
    <sheet name="Golf Revenue" sheetId="29" r:id="rId30"/>
    <sheet name="Pro Shop" sheetId="30" r:id="rId31"/>
    <sheet name="Golf Operations" sheetId="31" r:id="rId32"/>
    <sheet name="Golf Non-Deprt" sheetId="32" r:id="rId33"/>
    <sheet name="Hotel Motel Fund" sheetId="35" r:id="rId34"/>
    <sheet name="Assigned Project Fund" sheetId="33" r:id="rId35"/>
    <sheet name="Assigned Fund Revenue" sheetId="34" r:id="rId36"/>
    <sheet name="Assigned Fund Projects" sheetId="36" r:id="rId37"/>
    <sheet name="Hospital Demo Fund" sheetId="50" r:id="rId38"/>
    <sheet name="Muni Ct Juvenile Case Manager" sheetId="40" r:id="rId39"/>
    <sheet name="Muni Ct Technology Fund" sheetId="41" r:id="rId40"/>
    <sheet name="Muni Ct Security Fund" sheetId="37" r:id="rId41"/>
    <sheet name="Law Officer Educ Fund" sheetId="38" r:id="rId42"/>
    <sheet name="Federal Seizre Fund" sheetId="42" r:id="rId43"/>
    <sheet name="State Seizure Fund" sheetId="43" r:id="rId44"/>
    <sheet name="City Athletic Fund" sheetId="44" r:id="rId45"/>
    <sheet name="Cable Peg Fee Fund" sheetId="45" r:id="rId46"/>
    <sheet name="Cemetery Permanent Fund" sheetId="46" r:id="rId47"/>
    <sheet name="Cohen" sheetId="47" r:id="rId48"/>
  </sheets>
  <externalReferences>
    <externalReference r:id="rId49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0" l="1"/>
  <c r="H19" i="50" s="1"/>
  <c r="F18" i="50"/>
  <c r="F19" i="50"/>
  <c r="H12" i="50"/>
  <c r="G12" i="50"/>
  <c r="E12" i="50"/>
  <c r="D12" i="50"/>
  <c r="F12" i="50"/>
  <c r="C12" i="50"/>
  <c r="H7" i="50"/>
  <c r="G7" i="50"/>
  <c r="F7" i="50"/>
  <c r="E7" i="50"/>
  <c r="H6" i="50"/>
  <c r="G6" i="50"/>
  <c r="F6" i="50"/>
  <c r="E6" i="50"/>
  <c r="D6" i="50"/>
  <c r="C6" i="50"/>
  <c r="H5" i="50"/>
  <c r="G5" i="50"/>
  <c r="F5" i="50"/>
  <c r="E5" i="50"/>
  <c r="D5" i="50"/>
  <c r="C5" i="50"/>
  <c r="A2" i="50"/>
  <c r="E19" i="50" l="1"/>
  <c r="E23" i="50" s="1"/>
  <c r="C18" i="50"/>
  <c r="C19" i="50" s="1"/>
  <c r="C23" i="50" s="1"/>
  <c r="E18" i="50"/>
  <c r="H23" i="50"/>
  <c r="F23" i="50"/>
  <c r="D18" i="50"/>
  <c r="D19" i="50" s="1"/>
  <c r="D23" i="50" s="1"/>
  <c r="G18" i="50"/>
  <c r="G19" i="50" s="1"/>
  <c r="G23" i="50" s="1"/>
  <c r="D13" i="50" l="1"/>
  <c r="D21" i="50" s="1"/>
  <c r="C13" i="50"/>
  <c r="C21" i="50" s="1"/>
  <c r="E13" i="50" l="1"/>
  <c r="E21" i="50" s="1"/>
  <c r="G13" i="50"/>
  <c r="G21" i="50" s="1"/>
  <c r="F13" i="50"/>
  <c r="F21" i="50" s="1"/>
  <c r="H13" i="50" l="1"/>
  <c r="H21" i="50" s="1"/>
  <c r="J29" i="36" l="1"/>
  <c r="I29" i="36"/>
  <c r="H29" i="36"/>
  <c r="G29" i="36"/>
  <c r="F29" i="36"/>
  <c r="E29" i="36"/>
  <c r="D29" i="36"/>
  <c r="C29" i="36"/>
  <c r="C4" i="4" l="1"/>
</calcChain>
</file>

<file path=xl/sharedStrings.xml><?xml version="1.0" encoding="utf-8"?>
<sst xmlns="http://schemas.openxmlformats.org/spreadsheetml/2006/main" count="3075" uniqueCount="1306">
  <si>
    <t>CITY OF GAINESVILLE</t>
  </si>
  <si>
    <t>WATER &amp; SEWER FUND SUMMARY</t>
  </si>
  <si>
    <t xml:space="preserve"> </t>
  </si>
  <si>
    <t>BEGINNING BALANCE OCTOBER 1</t>
  </si>
  <si>
    <t>REVENUES</t>
  </si>
  <si>
    <t>TOTAL FUNDS AVAILABLE</t>
  </si>
  <si>
    <t>EXPENDITURES</t>
  </si>
  <si>
    <t xml:space="preserve">  WATER ADMIN</t>
  </si>
  <si>
    <t xml:space="preserve">  CUSTOMER SERVICE</t>
  </si>
  <si>
    <t xml:space="preserve">  WATER DISTRIBUTION</t>
  </si>
  <si>
    <t xml:space="preserve">  WATER PRODUCTION</t>
  </si>
  <si>
    <t xml:space="preserve">  MOSS LAKE PRODUCTION</t>
  </si>
  <si>
    <t xml:space="preserve">  INDUSTRIAL PRE-TREAT</t>
  </si>
  <si>
    <t xml:space="preserve">  WASTE WATER COLLECTION</t>
  </si>
  <si>
    <t xml:space="preserve">  WASTE WATER TREATMENT</t>
  </si>
  <si>
    <t xml:space="preserve">  NON-DEPARTMENTAL</t>
  </si>
  <si>
    <t>TOTAL EXPENDITURES</t>
  </si>
  <si>
    <t>ENDING BALANCE SEPTEMBER 30</t>
  </si>
  <si>
    <t>INCREASE/DECREASE</t>
  </si>
  <si>
    <t xml:space="preserve">     IN FUND BALANCE</t>
  </si>
  <si>
    <t>WATER &amp; SEWER FUND - REVENUES</t>
  </si>
  <si>
    <t>ACCOUNT</t>
  </si>
  <si>
    <t>DESCRIPTION</t>
  </si>
  <si>
    <t>NUMBER</t>
  </si>
  <si>
    <t xml:space="preserve"> WATER REVENUES</t>
  </si>
  <si>
    <t>SEWER REVENUES</t>
  </si>
  <si>
    <t>OTHER WATER/SEWER</t>
  </si>
  <si>
    <t>OTHER REVENUE</t>
  </si>
  <si>
    <t xml:space="preserve"> SUBTOTAL TRANSFERS</t>
  </si>
  <si>
    <t xml:space="preserve"> TOTAL WATER/SEWER REVENUES</t>
  </si>
  <si>
    <t>2016-17</t>
  </si>
  <si>
    <t>BUDGET</t>
  </si>
  <si>
    <t>ACTUAL</t>
  </si>
  <si>
    <t>ORIGINAL</t>
  </si>
  <si>
    <t>PROPOSED</t>
  </si>
  <si>
    <t>SIX MONTHS</t>
  </si>
  <si>
    <t xml:space="preserve"> 60-4202-00-00                          </t>
  </si>
  <si>
    <t xml:space="preserve"> BOAT &amp; DOCK PERMITS-MOSS LAKE  </t>
  </si>
  <si>
    <t xml:space="preserve"> 60-4601-00-00                          </t>
  </si>
  <si>
    <t xml:space="preserve"> WATER REVENUE-RESIDENTIAL      </t>
  </si>
  <si>
    <t xml:space="preserve"> 60-4602-00-00                          </t>
  </si>
  <si>
    <t xml:space="preserve"> WATER REVENUE-COMM &amp; INDUSTRAL </t>
  </si>
  <si>
    <t xml:space="preserve"> 60-4603-00-00                          </t>
  </si>
  <si>
    <t xml:space="preserve"> WATER REVENUE-MULTIFAMILY      </t>
  </si>
  <si>
    <t xml:space="preserve"> 60-4604-00-00                          </t>
  </si>
  <si>
    <t xml:space="preserve"> UNBILLED WATER REVENUE         </t>
  </si>
  <si>
    <t xml:space="preserve"> 60-4605-00-00                          </t>
  </si>
  <si>
    <t xml:space="preserve"> DEPOSITS BILLED-CLEARING       </t>
  </si>
  <si>
    <t xml:space="preserve"> 60-4609-00-00                          </t>
  </si>
  <si>
    <t xml:space="preserve"> WATER TAP FEES                 </t>
  </si>
  <si>
    <t xml:space="preserve"> 60-4610-00-00                          </t>
  </si>
  <si>
    <t xml:space="preserve"> WASTEWATER REVENUE-RESIDENTIAL </t>
  </si>
  <si>
    <t xml:space="preserve"> 60-4611-00-00                          </t>
  </si>
  <si>
    <t xml:space="preserve"> W/W REVENUE-COMM &amp; INDUSTRIAL  </t>
  </si>
  <si>
    <t xml:space="preserve"> 60-4612-00-00                          </t>
  </si>
  <si>
    <t xml:space="preserve"> W/W REVENUE-MULTIFAMILY        </t>
  </si>
  <si>
    <t xml:space="preserve"> 60-4613-00-00                          </t>
  </si>
  <si>
    <t xml:space="preserve"> UNBILLED W/W REVENUE           </t>
  </si>
  <si>
    <t xml:space="preserve"> 60-4615-00-00                          </t>
  </si>
  <si>
    <t xml:space="preserve"> TRANSPORTERS HAULERS PERMIT    </t>
  </si>
  <si>
    <t xml:space="preserve"> 60-4616-00-00                          </t>
  </si>
  <si>
    <t xml:space="preserve"> WASTEWATER SURCHARGES          </t>
  </si>
  <si>
    <t xml:space="preserve"> 60-4617-00-00                          </t>
  </si>
  <si>
    <t xml:space="preserve"> WASTE PERMITS                  </t>
  </si>
  <si>
    <t xml:space="preserve"> 60-4619-00-00                          </t>
  </si>
  <si>
    <t xml:space="preserve"> SEWER TAP FEES                 </t>
  </si>
  <si>
    <t xml:space="preserve"> 60-4620-00-00                          </t>
  </si>
  <si>
    <t xml:space="preserve"> TRANSFER FEES                  </t>
  </si>
  <si>
    <t xml:space="preserve"> 60-4621-00-00                          </t>
  </si>
  <si>
    <t xml:space="preserve"> PENALTIES                      </t>
  </si>
  <si>
    <t xml:space="preserve"> 60-4622-00-00                          </t>
  </si>
  <si>
    <t xml:space="preserve"> CASH SHORT/OVER                </t>
  </si>
  <si>
    <t xml:space="preserve"> 60-4623-00-00                          </t>
  </si>
  <si>
    <t xml:space="preserve"> NSF CHARGES                    </t>
  </si>
  <si>
    <t xml:space="preserve"> 60-4624-00-00                          </t>
  </si>
  <si>
    <t xml:space="preserve"> DISCONNECT/RECONNECT FEES      </t>
  </si>
  <si>
    <t xml:space="preserve"> 60-4625-00-00                          </t>
  </si>
  <si>
    <t xml:space="preserve"> METER INSTALLATION FEES        </t>
  </si>
  <si>
    <t xml:space="preserve"> 60-4626-00-00                          </t>
  </si>
  <si>
    <t xml:space="preserve"> TAP FEES-STREET CUTS           </t>
  </si>
  <si>
    <t xml:space="preserve"> 60-4627-00-00                          </t>
  </si>
  <si>
    <t xml:space="preserve"> ACCOUNT INITIATION FEE         </t>
  </si>
  <si>
    <t xml:space="preserve"> 60-4628-00-00                          </t>
  </si>
  <si>
    <t xml:space="preserve"> CREDIT CARD CONVENIENCE FEE    </t>
  </si>
  <si>
    <t xml:space="preserve"> 60-4699-00-00                          </t>
  </si>
  <si>
    <t xml:space="preserve"> UB CREDIT ADJUSTMENT CLEARING  </t>
  </si>
  <si>
    <t xml:space="preserve"> 60-4701-00-00                          </t>
  </si>
  <si>
    <t xml:space="preserve"> INTEREST REVENUE               </t>
  </si>
  <si>
    <t xml:space="preserve"> 60-4709-00-00                          </t>
  </si>
  <si>
    <t xml:space="preserve"> MISCELLANEOUS REVENUE          </t>
  </si>
  <si>
    <t xml:space="preserve"> 60-4710-00-00                          </t>
  </si>
  <si>
    <t xml:space="preserve"> 60-4731-00-00                          </t>
  </si>
  <si>
    <t xml:space="preserve"> LEASE REVENUE - PETROFLEX      </t>
  </si>
  <si>
    <t xml:space="preserve"> 60-4930-00-00                          </t>
  </si>
  <si>
    <t xml:space="preserve"> TRANSFER FROM G.O. DEBT SRV    </t>
  </si>
  <si>
    <t>WATER &amp; SEWER FUND ADMINISTRATION</t>
  </si>
  <si>
    <t xml:space="preserve"> HEALTH/LIFE/CAREFLITE</t>
  </si>
  <si>
    <t xml:space="preserve"> SUBTOTAL SALARIES AND BENEFITS</t>
  </si>
  <si>
    <t xml:space="preserve"> SUBTOTAL SUPPLIES</t>
  </si>
  <si>
    <t xml:space="preserve"> SUBTOTAL MAINTENANCE</t>
  </si>
  <si>
    <t xml:space="preserve"> SUBTOTAL SERVICES</t>
  </si>
  <si>
    <t xml:space="preserve"> SUBTOTAL CAPITAL</t>
  </si>
  <si>
    <t xml:space="preserve"> ADMINISTRATION                 </t>
  </si>
  <si>
    <t>WATER &amp; SEWER FUND CUSTOMER SERVICE</t>
  </si>
  <si>
    <t xml:space="preserve"> SUBTOTAL MACHINERY &amp; EQUIPMENT</t>
  </si>
  <si>
    <t>TOTAL CUSTOMER SERVICE</t>
  </si>
  <si>
    <t>WATER &amp; SEWER FUND DISTRIBUTION</t>
  </si>
  <si>
    <t>DESCRDIPTION</t>
  </si>
  <si>
    <t xml:space="preserve"> WATER DISTRIBUTION OPERATIONS  </t>
  </si>
  <si>
    <t>WATER &amp; SEWER FUND PRODUCTION</t>
  </si>
  <si>
    <t>SUBTOTAL MACHINERY &amp; EQUIPMENT</t>
  </si>
  <si>
    <t xml:space="preserve"> WATER PRODUCTION</t>
  </si>
  <si>
    <t>WATER &amp; SEWER FUND MOSS LAKE PRODUCTION</t>
  </si>
  <si>
    <t>WATER &amp; SEWER FUND INDUSTRIAL PRE-TREATMENT</t>
  </si>
  <si>
    <t xml:space="preserve"> INDUSTRIAL PRE-TREATMENT</t>
  </si>
  <si>
    <t>WATER &amp; SEWER FUND WASTEWATER COLLECTION</t>
  </si>
  <si>
    <t xml:space="preserve"> WASTEWATER COLLECTION</t>
  </si>
  <si>
    <t>WATER &amp; SEWER FUND WASTEWATER TREATMENT PLANT</t>
  </si>
  <si>
    <t xml:space="preserve"> WWTP OPERATIONS</t>
  </si>
  <si>
    <t>WATER &amp; SEWER FUND - NON-DEPARTMENTAL</t>
  </si>
  <si>
    <t>SUBTOTAL TRANSFERS</t>
  </si>
  <si>
    <t>SUBTOTAL DEBT</t>
  </si>
  <si>
    <t>NON-DEPARTMENTAL</t>
  </si>
  <si>
    <t xml:space="preserve"> REVISED </t>
  </si>
  <si>
    <t xml:space="preserve"> BUDGET</t>
  </si>
  <si>
    <t xml:space="preserve"> 60-5499-50-99                          </t>
  </si>
  <si>
    <t xml:space="preserve"> MISCELLANEOUS SERVICES         </t>
  </si>
  <si>
    <t xml:space="preserve"> 60-5701-50-99                          </t>
  </si>
  <si>
    <t xml:space="preserve"> TRANSFER TO GENERAL FUND       </t>
  </si>
  <si>
    <t xml:space="preserve"> 60-5701-50-99-STREET                   </t>
  </si>
  <si>
    <t xml:space="preserve"> TRANSFER-GENERAL FUND-STR RENT </t>
  </si>
  <si>
    <t xml:space="preserve"> 60-5787-50-99                          </t>
  </si>
  <si>
    <t xml:space="preserve"> GTUA 2013 REFUNDING BONDS      </t>
  </si>
  <si>
    <t xml:space="preserve"> 60-5789-50-99                          </t>
  </si>
  <si>
    <t xml:space="preserve"> GTUA 2012 CONTRACT REV BONDS   </t>
  </si>
  <si>
    <t xml:space="preserve"> 60-5790-50-99                          </t>
  </si>
  <si>
    <t xml:space="preserve"> GTUA CONTRACT REV 2011         </t>
  </si>
  <si>
    <t xml:space="preserve"> 60-5791-50-99                          </t>
  </si>
  <si>
    <t xml:space="preserve"> GTUA CONTRACT REV BONDS 2011 A </t>
  </si>
  <si>
    <t xml:space="preserve"> 60-5792-50-99                          </t>
  </si>
  <si>
    <t xml:space="preserve"> GTUA-TEXOMA WATER PROJECT      </t>
  </si>
  <si>
    <t xml:space="preserve"> 60-5793-50-99                          </t>
  </si>
  <si>
    <t xml:space="preserve"> GTUA 2010 REFUNDING BONDS      </t>
  </si>
  <si>
    <t xml:space="preserve"> PENSION ADJUSTMENT             </t>
  </si>
  <si>
    <t xml:space="preserve"> ACCRUED INTEREST EXPENSE       </t>
  </si>
  <si>
    <t xml:space="preserve"> 60-5468-99-99                          </t>
  </si>
  <si>
    <t xml:space="preserve"> 2008 GENERAL OBLIGATION        </t>
  </si>
  <si>
    <t xml:space="preserve"> 60-5469-99-99                          </t>
  </si>
  <si>
    <t xml:space="preserve"> 2010 CO SUMP                   </t>
  </si>
  <si>
    <t xml:space="preserve"> 60-5474-99-99                          </t>
  </si>
  <si>
    <t xml:space="preserve"> 2013 CERT OF OBLIGATION        </t>
  </si>
  <si>
    <t xml:space="preserve"> 60-5475-99-99                          </t>
  </si>
  <si>
    <t xml:space="preserve"> 2014 GEN OBLIGA REFUNDING      </t>
  </si>
  <si>
    <t xml:space="preserve"> 60-5476-99-99                          </t>
  </si>
  <si>
    <t xml:space="preserve"> 2015 CO TAX AND REVENUE        </t>
  </si>
  <si>
    <t xml:space="preserve"> 60-5499-99-99                          </t>
  </si>
  <si>
    <t xml:space="preserve"> 2014 BOND ISSUANCE COST        </t>
  </si>
  <si>
    <t xml:space="preserve"> 60-5853-99-99                          </t>
  </si>
  <si>
    <t xml:space="preserve"> BOND ISSUANCE COSTS            </t>
  </si>
  <si>
    <t>SOLID WASTE FUND SUMMARY</t>
  </si>
  <si>
    <t xml:space="preserve">     RESIDENTIAL</t>
  </si>
  <si>
    <t xml:space="preserve">     LANDFILL/DISPOSAL</t>
  </si>
  <si>
    <t xml:space="preserve">     COM'L/MULTIFAMILY</t>
  </si>
  <si>
    <t xml:space="preserve">     TRANSFER STATION</t>
  </si>
  <si>
    <t xml:space="preserve">     NON-DEPT'L</t>
  </si>
  <si>
    <t>SOLID WASTE FUND - REVENUES</t>
  </si>
  <si>
    <t xml:space="preserve"> SUBTOTAL COLLECTION/DISPOSAL FEES</t>
  </si>
  <si>
    <t xml:space="preserve"> SUBTOTAL OTHER REVENUES</t>
  </si>
  <si>
    <t xml:space="preserve"> TOTAL REVENUES</t>
  </si>
  <si>
    <t xml:space="preserve"> 68-4621-00-00                          </t>
  </si>
  <si>
    <t xml:space="preserve"> 68-4650-00-00                          </t>
  </si>
  <si>
    <t xml:space="preserve"> SOLID WASTE REV-RESIDENTAL     </t>
  </si>
  <si>
    <t xml:space="preserve"> 68-4651-00-00                          </t>
  </si>
  <si>
    <t xml:space="preserve"> SOLID WASTE REV-COM'L BAG/CART </t>
  </si>
  <si>
    <t xml:space="preserve"> 68-4652-00-00                          </t>
  </si>
  <si>
    <t xml:space="preserve"> SOLID WASTE REV-MULTIFAMILY    </t>
  </si>
  <si>
    <t xml:space="preserve"> 68-4653-00-00                          </t>
  </si>
  <si>
    <t xml:space="preserve"> UNBILLED SOLID WASTE REVENUE   </t>
  </si>
  <si>
    <t xml:space="preserve"> 68-4654-00-00                          </t>
  </si>
  <si>
    <t xml:space="preserve"> S/W ROLL-OFF/COMPACTOR RENT    </t>
  </si>
  <si>
    <t xml:space="preserve"> 68-4655-00-00                          </t>
  </si>
  <si>
    <t xml:space="preserve"> S/W ROLL-OFF COMPACTOR DEL FEE </t>
  </si>
  <si>
    <t xml:space="preserve"> 68-4656-00-00                          </t>
  </si>
  <si>
    <t xml:space="preserve"> S/W ROLL-OFF/COMPACTOR PU FEES </t>
  </si>
  <si>
    <t xml:space="preserve"> 68-4660-00-00                          </t>
  </si>
  <si>
    <t xml:space="preserve"> TRANSFER STATION               </t>
  </si>
  <si>
    <t xml:space="preserve"> 68-4661-00-00                          </t>
  </si>
  <si>
    <t xml:space="preserve"> SMALL CONTAINER XPU &amp; DEL FEES </t>
  </si>
  <si>
    <t xml:space="preserve"> 68-4662-00-00                          </t>
  </si>
  <si>
    <t xml:space="preserve"> CARDBOARD COLLECTION FEES      </t>
  </si>
  <si>
    <t xml:space="preserve"> 68-4663-00-00                          </t>
  </si>
  <si>
    <t xml:space="preserve"> UHA PICKUP REVENUES            </t>
  </si>
  <si>
    <t xml:space="preserve"> 68-4665-00-00                          </t>
  </si>
  <si>
    <t xml:space="preserve"> TRASH BAG SALES REVENUE        </t>
  </si>
  <si>
    <t xml:space="preserve"> 68-4699-00-00                          </t>
  </si>
  <si>
    <t xml:space="preserve"> 68-4701-00-00                          </t>
  </si>
  <si>
    <t xml:space="preserve"> GAIN ON DISPOSITION/FXD ASSETS </t>
  </si>
  <si>
    <t xml:space="preserve"> 68-4709-00-00                          </t>
  </si>
  <si>
    <t xml:space="preserve"> RECYCLING REVENUES             </t>
  </si>
  <si>
    <t>SOLID WASTE FUND RESIDENTIAL COLLECTIONS</t>
  </si>
  <si>
    <t>SOLID WASTE FUND LANDFILL DISPOSAL LONG HAUL</t>
  </si>
  <si>
    <t>SUBTOTAL SERVICES</t>
  </si>
  <si>
    <t>LANDFILL DISPOSAL/LONG HAUL</t>
  </si>
  <si>
    <t>SOLID WASTE FUND COMMERCIAL/MULTIFAMILY COLLECTIONS</t>
  </si>
  <si>
    <t xml:space="preserve"> SUBTOTAL CAPITAL (OVER $15,000)</t>
  </si>
  <si>
    <t>COMMERCIAL/MULTIFAMILY</t>
  </si>
  <si>
    <t>SOLID WASTE FUND TRANSFER STATION</t>
  </si>
  <si>
    <t xml:space="preserve"> SUBTOTAL CAPITAL </t>
  </si>
  <si>
    <t>SOLID WASTE FUND NON-DEPARTMENTAL</t>
  </si>
  <si>
    <t xml:space="preserve"> SUBTOTAL TRANSFERS OUT</t>
  </si>
  <si>
    <t xml:space="preserve"> SUBTOTAL DEBT</t>
  </si>
  <si>
    <t xml:space="preserve"> SUBTOTAL</t>
  </si>
  <si>
    <t xml:space="preserve"> SOLID WASTE NON-DEPARTMENTAL</t>
  </si>
  <si>
    <t xml:space="preserve"> 68-5701-50-99                          </t>
  </si>
  <si>
    <t xml:space="preserve"> 68-5701-50-99-STREET                   </t>
  </si>
  <si>
    <t xml:space="preserve"> 68-5198-99-99                          </t>
  </si>
  <si>
    <t xml:space="preserve"> 68-5435-99-99                          </t>
  </si>
  <si>
    <t xml:space="preserve">                </t>
  </si>
  <si>
    <t xml:space="preserve"> 68-5475-99-99                          </t>
  </si>
  <si>
    <t xml:space="preserve"> 2014 GEN OBLIG REFUNDING       </t>
  </si>
  <si>
    <t xml:space="preserve"> 68-5854-99-99                          </t>
  </si>
  <si>
    <t>STORMWATER UTILITY FUND SUMMARY</t>
  </si>
  <si>
    <t xml:space="preserve">  OPERATIONS</t>
  </si>
  <si>
    <t>INCREASE(DECREASE)</t>
  </si>
  <si>
    <t>STORMWATER UTILITY FUND REVENUES</t>
  </si>
  <si>
    <t xml:space="preserve"> SUBTOTAL UTILITY REVENUES</t>
  </si>
  <si>
    <t xml:space="preserve"> TOTAL STORMWATER FUND REVENUES</t>
  </si>
  <si>
    <t xml:space="preserve"> 67-4630-00-00                          </t>
  </si>
  <si>
    <t xml:space="preserve"> RESIDENTIAL STORMWTR REVENUE   </t>
  </si>
  <si>
    <t xml:space="preserve"> 67-4631-00-00                          </t>
  </si>
  <si>
    <t xml:space="preserve"> COMMERCIAL STORMWTR REVENUE    </t>
  </si>
  <si>
    <t xml:space="preserve"> 67-4632-00-00                          </t>
  </si>
  <si>
    <t xml:space="preserve"> MULTIFAMILY STORMWTR REVENUE   </t>
  </si>
  <si>
    <t xml:space="preserve"> 67-4633-00-00                          </t>
  </si>
  <si>
    <t xml:space="preserve"> UNBILLED STRMWTR UTIL REVENUE  </t>
  </si>
  <si>
    <t xml:space="preserve"> 67-4699-00-00                          </t>
  </si>
  <si>
    <t xml:space="preserve"> 67-4701-00-00                          </t>
  </si>
  <si>
    <t xml:space="preserve"> 67-4930-00-00                          </t>
  </si>
  <si>
    <t xml:space="preserve"> TRANSFER FROM DEBT SVC FUND    </t>
  </si>
  <si>
    <t>STORMWATER UTILITY FUND</t>
  </si>
  <si>
    <t xml:space="preserve"> 67-5504-16-36</t>
  </si>
  <si>
    <t xml:space="preserve"> MACHINERY &amp; EQUIPMENT          </t>
  </si>
  <si>
    <t>STORMWATER UTILITY FUND NON-DEPARTMENTAL</t>
  </si>
  <si>
    <t>TOTAL TRANSFERS OUT</t>
  </si>
  <si>
    <t xml:space="preserve"> TOTAL DEBT SERVICE</t>
  </si>
  <si>
    <t xml:space="preserve"> TOTAL NON-DEPARTMENTAL</t>
  </si>
  <si>
    <t xml:space="preserve"> 67-5468-99-99                          </t>
  </si>
  <si>
    <t xml:space="preserve"> 67-5469-99-99                          </t>
  </si>
  <si>
    <t>GENERAL OBLIGATION I &amp; S FUND</t>
  </si>
  <si>
    <t xml:space="preserve"> BEGINNING BALANCE OCTOBER 1</t>
  </si>
  <si>
    <t xml:space="preserve"> TOTAL EXPENDITURES</t>
  </si>
  <si>
    <t xml:space="preserve"> ENDING BALANCE SEPTEMBER 30</t>
  </si>
  <si>
    <t xml:space="preserve"> INCREASE/DECREASE</t>
  </si>
  <si>
    <t xml:space="preserve"> 30-4001-00-00                          </t>
  </si>
  <si>
    <t xml:space="preserve"> CURRENT TAXES RESOLVED         </t>
  </si>
  <si>
    <t xml:space="preserve"> 30-4002-00-00                          </t>
  </si>
  <si>
    <t xml:space="preserve"> DELINQUENT TAXES RESOLVED      </t>
  </si>
  <si>
    <t xml:space="preserve"> 30-4003-00-00                          </t>
  </si>
  <si>
    <t xml:space="preserve"> PENALTY AND INTEREST           </t>
  </si>
  <si>
    <t xml:space="preserve"> 30-4701-00-00                          </t>
  </si>
  <si>
    <t xml:space="preserve"> 30-4715-00-00                          </t>
  </si>
  <si>
    <t xml:space="preserve"> DEVELOPMENT FEE-CEMETARY-DIV27 </t>
  </si>
  <si>
    <t xml:space="preserve"> 30-5404-13-10                          </t>
  </si>
  <si>
    <t xml:space="preserve"> PROFESSIONAL FEES              </t>
  </si>
  <si>
    <t xml:space="preserve"> 30-5465-13-10                          </t>
  </si>
  <si>
    <t xml:space="preserve"> 2010 CERT. OF OBLIGATION       </t>
  </si>
  <si>
    <t xml:space="preserve"> 30-5468-13-10                          </t>
  </si>
  <si>
    <t xml:space="preserve"> 2008 GENERAL OBLIGATION BONDS  </t>
  </si>
  <si>
    <t xml:space="preserve"> 30-5472-13-10                          </t>
  </si>
  <si>
    <t xml:space="preserve"> 2012 REFUNDING GO'S            </t>
  </si>
  <si>
    <t xml:space="preserve"> 30-5473-13-10                          </t>
  </si>
  <si>
    <t xml:space="preserve"> 2012 CO'S                      </t>
  </si>
  <si>
    <t xml:space="preserve"> 30-5476-13-10                          </t>
  </si>
  <si>
    <t xml:space="preserve"> 30-5477-13-10                          </t>
  </si>
  <si>
    <t xml:space="preserve"> 30-5499-13-10                          </t>
  </si>
  <si>
    <t xml:space="preserve"> 30-5723-50-99                          </t>
  </si>
  <si>
    <t xml:space="preserve"> 30-5760-50-99                          </t>
  </si>
  <si>
    <t xml:space="preserve"> 30-5761-50-99                          </t>
  </si>
  <si>
    <t xml:space="preserve"> 30-5767-50-99                          </t>
  </si>
  <si>
    <t>AIRPORT FUND SUMMARY</t>
  </si>
  <si>
    <t xml:space="preserve">    IN FUND BALANCE</t>
  </si>
  <si>
    <t>AIRPORT FUND REVENUES</t>
  </si>
  <si>
    <t xml:space="preserve"> TOTAL OPERATING REVENUE</t>
  </si>
  <si>
    <t xml:space="preserve"> TOTAL GRANT REVENUE</t>
  </si>
  <si>
    <t xml:space="preserve"> TOTAL AIRPORT REVENUES</t>
  </si>
  <si>
    <t xml:space="preserve"> 61-4701-00-00                          </t>
  </si>
  <si>
    <t xml:space="preserve"> 61-4703-00-00                          </t>
  </si>
  <si>
    <t xml:space="preserve"> 61-4704-00-00                          </t>
  </si>
  <si>
    <t xml:space="preserve"> AGRICULTURAL LEASE-HAY         </t>
  </si>
  <si>
    <t xml:space="preserve"> 61-4707-00-00                          </t>
  </si>
  <si>
    <t xml:space="preserve"> LAND RENTAL-GRAZING            </t>
  </si>
  <si>
    <t xml:space="preserve"> 61-4709-00-00                          </t>
  </si>
  <si>
    <t xml:space="preserve"> 61-4732-00-00                          </t>
  </si>
  <si>
    <t xml:space="preserve"> AIRPORT FUEL SALES             </t>
  </si>
  <si>
    <t xml:space="preserve"> 61-4740-00-00                          </t>
  </si>
  <si>
    <t xml:space="preserve"> GROUND LEASE - MONTHLY         </t>
  </si>
  <si>
    <t xml:space="preserve"> 61-4741-00-00                          </t>
  </si>
  <si>
    <t xml:space="preserve"> GROUND LEASE - ANNUALLY        </t>
  </si>
  <si>
    <t xml:space="preserve"> 61-4788-00-00                          </t>
  </si>
  <si>
    <t xml:space="preserve"> TIE DOWN RENTAL                </t>
  </si>
  <si>
    <t xml:space="preserve"> 61-4789-00-00                          </t>
  </si>
  <si>
    <t xml:space="preserve"> MULTI-USE HANGAR RENT CFDI AER </t>
  </si>
  <si>
    <t xml:space="preserve"> 61-4790-00-00                          </t>
  </si>
  <si>
    <t xml:space="preserve"> T-HANGAR RENTAL                </t>
  </si>
  <si>
    <t xml:space="preserve"> 61-4795-00-00                          </t>
  </si>
  <si>
    <t xml:space="preserve"> CATERING FEES REVENUE          </t>
  </si>
  <si>
    <t xml:space="preserve"> 61-4798-00-00                          </t>
  </si>
  <si>
    <t xml:space="preserve"> PILOT SUPPLIES - SALES         </t>
  </si>
  <si>
    <t xml:space="preserve"> 61-4803-00-00                          </t>
  </si>
  <si>
    <t xml:space="preserve"> 61-4930-00-00                          </t>
  </si>
  <si>
    <t xml:space="preserve"> TRANSFER FROM  I &amp; S           </t>
  </si>
  <si>
    <t>AIRPORT FUND OPERATIONS</t>
  </si>
  <si>
    <t>SUBTOTAL BUILDINGS/IMPROVEMENTS</t>
  </si>
  <si>
    <t xml:space="preserve"> AIRPORT OPERATIONS</t>
  </si>
  <si>
    <t>AIRPORT FUND NON-DEPARTMENTAL</t>
  </si>
  <si>
    <t>TOTAL DEBT</t>
  </si>
  <si>
    <t>AIRPORT NON-DEPARTMENTAL</t>
  </si>
  <si>
    <t xml:space="preserve"> 61-5465-99-99                          </t>
  </si>
  <si>
    <t xml:space="preserve"> LEASE PAYMENT - TRUCK          </t>
  </si>
  <si>
    <t xml:space="preserve"> 61-5476-99-99                          </t>
  </si>
  <si>
    <t xml:space="preserve"> DEBT EXPENSE 2014 REFUNDING    </t>
  </si>
  <si>
    <t>GOLF COURSE FUND SUMMARY</t>
  </si>
  <si>
    <t>BEGINNING BALANCE OCTOBER 1 *</t>
  </si>
  <si>
    <t xml:space="preserve">  PRO SHOP</t>
  </si>
  <si>
    <t>GOLF COURSE FUND - REVENUES</t>
  </si>
  <si>
    <t xml:space="preserve"> REVENUES TOTAL</t>
  </si>
  <si>
    <t xml:space="preserve"> 23-4502-00-00                          </t>
  </si>
  <si>
    <t xml:space="preserve"> GREEN FEES                     </t>
  </si>
  <si>
    <t xml:space="preserve"> 23-4503-00-00                          </t>
  </si>
  <si>
    <t xml:space="preserve"> CART STORAGE FEES              </t>
  </si>
  <si>
    <t xml:space="preserve"> 23-4504-00-00                          </t>
  </si>
  <si>
    <t xml:space="preserve"> TRAIL FEES                     </t>
  </si>
  <si>
    <t xml:space="preserve"> 23-4514-00-00                          </t>
  </si>
  <si>
    <t xml:space="preserve"> INDIVIDUAL MEMBERSHIPS         </t>
  </si>
  <si>
    <t xml:space="preserve"> 23-4515-00-00                          </t>
  </si>
  <si>
    <t xml:space="preserve"> GOLF CART RENTAL               </t>
  </si>
  <si>
    <t xml:space="preserve"> 23-4709-00-00                          </t>
  </si>
  <si>
    <t xml:space="preserve"> 23-4725-00-00                          </t>
  </si>
  <si>
    <t xml:space="preserve"> COMMISSION-MERCHANDISE SOLD    </t>
  </si>
  <si>
    <t xml:space="preserve"> 23-4771-00-00                          </t>
  </si>
  <si>
    <t xml:space="preserve"> PLAYER PASS REVENUES           </t>
  </si>
  <si>
    <t xml:space="preserve"> 23-4777-00-00                          </t>
  </si>
  <si>
    <t xml:space="preserve"> VENDING REVENUES               </t>
  </si>
  <si>
    <t xml:space="preserve"> 23-4901-00-00                          </t>
  </si>
  <si>
    <t xml:space="preserve"> TRANSFER FROM GENERAL FUND     </t>
  </si>
  <si>
    <t xml:space="preserve"> 23-4922-00-00                          </t>
  </si>
  <si>
    <t xml:space="preserve"> TRANSFER FROM HOTEL/MOTEL      </t>
  </si>
  <si>
    <t xml:space="preserve"> 23-4930-00-00                          </t>
  </si>
  <si>
    <t xml:space="preserve"> TRANSFER FROM DEBT SERVICE     </t>
  </si>
  <si>
    <t>GOLF COURSE FUND PRO SHOP</t>
  </si>
  <si>
    <t xml:space="preserve"> GOLF PRO SHOP</t>
  </si>
  <si>
    <t>GOLF COURSE FUND OPERATIONS</t>
  </si>
  <si>
    <t xml:space="preserve"> GOLF COURSE OPERATIONS</t>
  </si>
  <si>
    <t>GOLF COURSE FUND NON-DEPARTMENTAL</t>
  </si>
  <si>
    <t xml:space="preserve"> NON-DEPARTMENTAL</t>
  </si>
  <si>
    <t xml:space="preserve"> 23-5453-99-99                          </t>
  </si>
  <si>
    <t xml:space="preserve"> 23-5476-99-99                          </t>
  </si>
  <si>
    <t xml:space="preserve"> DEBT EXPENSE 2014 REF          </t>
  </si>
  <si>
    <t>HOTEL/MOTEL FUND</t>
  </si>
  <si>
    <t xml:space="preserve"> REVENUES</t>
  </si>
  <si>
    <t xml:space="preserve"> TOTAL FUNDS AVAILABLE</t>
  </si>
  <si>
    <t xml:space="preserve"> EXPENDITURES</t>
  </si>
  <si>
    <t xml:space="preserve">  SUBTOTAL CAPITAL </t>
  </si>
  <si>
    <t xml:space="preserve"> 22-4104-00-00                          </t>
  </si>
  <si>
    <t xml:space="preserve"> OCCUPANCY TAXES                </t>
  </si>
  <si>
    <t xml:space="preserve"> 22-4701-00-00                          </t>
  </si>
  <si>
    <t xml:space="preserve"> 22-5910-10-19                          </t>
  </si>
  <si>
    <t xml:space="preserve"> COOKE COUNTY HERITAGE SOCIETY  </t>
  </si>
  <si>
    <t xml:space="preserve"> 22-5912-10-19                          </t>
  </si>
  <si>
    <t xml:space="preserve"> CHAMBER OF COMMERCE-TOURISM    </t>
  </si>
  <si>
    <t xml:space="preserve"> 22-5913-10-19                          </t>
  </si>
  <si>
    <t xml:space="preserve"> ARTS COUNCIL                   </t>
  </si>
  <si>
    <t xml:space="preserve"> 22-5914-10-19                          </t>
  </si>
  <si>
    <t xml:space="preserve"> BUTTERFIELD STAGE              </t>
  </si>
  <si>
    <t xml:space="preserve"> 22-5924-10-19                          </t>
  </si>
  <si>
    <t xml:space="preserve"> MORTON MUSEUM                  </t>
  </si>
  <si>
    <t xml:space="preserve"> 22-5302-10-19                          </t>
  </si>
  <si>
    <t xml:space="preserve"> BUILDING MAINTENANCE           </t>
  </si>
  <si>
    <t xml:space="preserve"> LAND                           </t>
  </si>
  <si>
    <t xml:space="preserve"> 22-5701-50-99                          </t>
  </si>
  <si>
    <t xml:space="preserve"> 22-5701-50-99-CIVIC                    </t>
  </si>
  <si>
    <t xml:space="preserve"> TRANSFER TO GEN F/CIVIC/DEPOT  </t>
  </si>
  <si>
    <t xml:space="preserve"> 22-5701-50-99-WEB                      </t>
  </si>
  <si>
    <t xml:space="preserve"> TRANSFER TO GEN FUND-WEBSITE   </t>
  </si>
  <si>
    <t xml:space="preserve"> 22-5723-50-99                          </t>
  </si>
  <si>
    <t xml:space="preserve"> TRANSFER TO GOLF COURSE FUND   </t>
  </si>
  <si>
    <t xml:space="preserve">                  ASSIGNED PROJECT FUND</t>
  </si>
  <si>
    <t>ASSIGNED PROJECTS</t>
  </si>
  <si>
    <t>INCREASE/(DECREASE)</t>
  </si>
  <si>
    <t xml:space="preserve"> ASSIGNED PROJECT REVENUES</t>
  </si>
  <si>
    <t xml:space="preserve"> TOTAL ASSIGNED GENERAL REVENUES</t>
  </si>
  <si>
    <t xml:space="preserve"> 55-4701-00-00                          </t>
  </si>
  <si>
    <t xml:space="preserve"> 55-4901-00-00                          </t>
  </si>
  <si>
    <t xml:space="preserve"> TRANS FR GENERAL FUND          </t>
  </si>
  <si>
    <t>ASSIGNED PROJECT FUND</t>
  </si>
  <si>
    <t xml:space="preserve"> DEMOLITIONS                    </t>
  </si>
  <si>
    <t xml:space="preserve"> 55-6505-14-22                          </t>
  </si>
  <si>
    <t xml:space="preserve"> PD VEHICLES                    </t>
  </si>
  <si>
    <t xml:space="preserve"> 55-5409-50-99                          </t>
  </si>
  <si>
    <t xml:space="preserve"> 55-5740-50-99                          </t>
  </si>
  <si>
    <t xml:space="preserve"> 55-6503-50-99                          </t>
  </si>
  <si>
    <t xml:space="preserve"> 55-6510-50-99                          </t>
  </si>
  <si>
    <t xml:space="preserve"> SUMP                           </t>
  </si>
  <si>
    <t>MUNICIPAL COURT JUVENILE CASE MANAGER FUND</t>
  </si>
  <si>
    <t>ADOPTED</t>
  </si>
  <si>
    <t xml:space="preserve"> 10-4313-00-00                          </t>
  </si>
  <si>
    <t xml:space="preserve"> JUVENILE CASE MANAGER FEE      </t>
  </si>
  <si>
    <t xml:space="preserve"> 10-4314-00-00                          </t>
  </si>
  <si>
    <t xml:space="preserve"> TRUANT PREV AND DIVERSION      </t>
  </si>
  <si>
    <t xml:space="preserve"> 10-4701-00-00                          </t>
  </si>
  <si>
    <t xml:space="preserve"> INTEREST                       </t>
  </si>
  <si>
    <t xml:space="preserve"> 10-5406-10-21                          </t>
  </si>
  <si>
    <t xml:space="preserve"> TRAINING                       </t>
  </si>
  <si>
    <t xml:space="preserve"> 10-5701-10-21                          </t>
  </si>
  <si>
    <t xml:space="preserve"> MUNICIPAL COURT TECHNOLOGY FUND</t>
  </si>
  <si>
    <t xml:space="preserve"> 21-4310-00-00                          </t>
  </si>
  <si>
    <t xml:space="preserve"> COURT TECHNOLOGY FEES          </t>
  </si>
  <si>
    <t xml:space="preserve"> SECURITY FEES                  </t>
  </si>
  <si>
    <t xml:space="preserve"> 21-4701-00-00                          </t>
  </si>
  <si>
    <t xml:space="preserve"> 21-5319-10-21                          </t>
  </si>
  <si>
    <t xml:space="preserve"> SOFTWARE MAINTENANCE           </t>
  </si>
  <si>
    <t xml:space="preserve"> 21-5411-10-21                          </t>
  </si>
  <si>
    <t xml:space="preserve"> EQUIPMENT RENTAL               </t>
  </si>
  <si>
    <t xml:space="preserve"> 21-5508-10-21                          </t>
  </si>
  <si>
    <t xml:space="preserve"> OFFICE MACHINERY &amp; EQUIPMENT   </t>
  </si>
  <si>
    <t xml:space="preserve"> POLICE OFFICER EQUIPMENT       </t>
  </si>
  <si>
    <t xml:space="preserve"> SUBTOTAL CAPITAL(under $15,000)</t>
  </si>
  <si>
    <t xml:space="preserve"> MUNICIPAL COURT SECURITY FUND</t>
  </si>
  <si>
    <t xml:space="preserve"> 27-4311-00-00</t>
  </si>
  <si>
    <t xml:space="preserve"> 27-4701-00-00                          </t>
  </si>
  <si>
    <t>TOTAL REVENUES</t>
  </si>
  <si>
    <t xml:space="preserve"> 27-5215-10-21                          </t>
  </si>
  <si>
    <t xml:space="preserve"> MINOR OFFICE EQUIPMENT         </t>
  </si>
  <si>
    <t xml:space="preserve"> 27-5406-10-21                          </t>
  </si>
  <si>
    <t xml:space="preserve"> 27-6502-10-21                          </t>
  </si>
  <si>
    <t xml:space="preserve"> BUILDINGS                      </t>
  </si>
  <si>
    <t>LAW ENFORCEMENT OFFICER EDUCATION FUND</t>
  </si>
  <si>
    <t xml:space="preserve"> 14-4701-00-00                          </t>
  </si>
  <si>
    <t xml:space="preserve"> 14-4803-00-00                          </t>
  </si>
  <si>
    <t xml:space="preserve"> STATE ALLOCATION REV - LEOSE   </t>
  </si>
  <si>
    <t xml:space="preserve"> 14-5406-14-22                          </t>
  </si>
  <si>
    <t xml:space="preserve"> TRAVEL TRAINING &amp; SEMINARS     </t>
  </si>
  <si>
    <t>FEDERAL SEIZURE FUND</t>
  </si>
  <si>
    <t>15-5304</t>
  </si>
  <si>
    <t>EQUIPMENT MAINTENANCE</t>
  </si>
  <si>
    <t>15-5406</t>
  </si>
  <si>
    <t>TRAINING</t>
  </si>
  <si>
    <t>15-5504</t>
  </si>
  <si>
    <t>CSI/SURVAILANCE EQUIPMENT</t>
  </si>
  <si>
    <t>STATE SEIZURE FUND</t>
  </si>
  <si>
    <t xml:space="preserve"> 16-4701-00-00                          </t>
  </si>
  <si>
    <t xml:space="preserve"> 16-4757-00-00                          </t>
  </si>
  <si>
    <t xml:space="preserve"> RESTRICTED-DRUG FORTEIT-STATE  </t>
  </si>
  <si>
    <t xml:space="preserve"> 16-5299-14-22                          </t>
  </si>
  <si>
    <t xml:space="preserve"> MISCELLANEOUS K-9 SUPPLIES     </t>
  </si>
  <si>
    <t xml:space="preserve"> 16-5406-14-22                          </t>
  </si>
  <si>
    <t>SUBTOTAL</t>
  </si>
  <si>
    <t xml:space="preserve">CITY ATHLETIC FIELD PROJECTS FUND </t>
  </si>
  <si>
    <t xml:space="preserve"> 29-4575-00-00                          </t>
  </si>
  <si>
    <t xml:space="preserve"> ENHANCEMENT FEE                </t>
  </si>
  <si>
    <t xml:space="preserve"> 29-4701-00-00                          </t>
  </si>
  <si>
    <t xml:space="preserve"> 29-5303-16-42                          </t>
  </si>
  <si>
    <t xml:space="preserve"> GROUNDS MAINTENANCE            </t>
  </si>
  <si>
    <t xml:space="preserve"> MACHINERY AND EQUIPMENT        </t>
  </si>
  <si>
    <t xml:space="preserve"> 29-5507-16-42                          </t>
  </si>
  <si>
    <t xml:space="preserve"> IMPROVEMENTS OTHER THAN BLDGS  </t>
  </si>
  <si>
    <t>CABLE PEG FEE FUND</t>
  </si>
  <si>
    <t xml:space="preserve"> 26-4117-00-00                          </t>
  </si>
  <si>
    <t xml:space="preserve"> PEG FEES REVENUES              </t>
  </si>
  <si>
    <t xml:space="preserve"> 26-4701-00-00                          </t>
  </si>
  <si>
    <t xml:space="preserve"> 26-6504-10-10                          </t>
  </si>
  <si>
    <t>CEMETERY PERMANENT TRUST FUND</t>
  </si>
  <si>
    <t xml:space="preserve"> 81-4407-00-00                          </t>
  </si>
  <si>
    <t xml:space="preserve"> LOT SALES AND NOTARY           </t>
  </si>
  <si>
    <t xml:space="preserve"> 81-4701-00-00                          </t>
  </si>
  <si>
    <t xml:space="preserve">                                </t>
  </si>
  <si>
    <t xml:space="preserve"> TOTAL AVAILABLE FUNDS</t>
  </si>
  <si>
    <t xml:space="preserve"> 81-5701-50-99                          </t>
  </si>
  <si>
    <t>COHEN SCHOLARSHIP FUND</t>
  </si>
  <si>
    <t xml:space="preserve"> 84-4701-00-00                          </t>
  </si>
  <si>
    <t xml:space="preserve"> 84-5499-10-10                          </t>
  </si>
  <si>
    <t>2017-18</t>
  </si>
  <si>
    <t>2018-19</t>
  </si>
  <si>
    <t xml:space="preserve"> 60-5101-19-10                          </t>
  </si>
  <si>
    <t xml:space="preserve"> SALARIES                       </t>
  </si>
  <si>
    <t xml:space="preserve"> 60-5106-19-10                          </t>
  </si>
  <si>
    <t xml:space="preserve"> OVERTIME                       </t>
  </si>
  <si>
    <t xml:space="preserve"> 60-5110-19-10                          </t>
  </si>
  <si>
    <t xml:space="preserve"> LONGEVITY                      </t>
  </si>
  <si>
    <t xml:space="preserve"> 60-5111-19-10                          </t>
  </si>
  <si>
    <t xml:space="preserve"> RETIREMENT                     </t>
  </si>
  <si>
    <t xml:space="preserve"> 60-5112-19-10                          </t>
  </si>
  <si>
    <t xml:space="preserve"> FICA                           </t>
  </si>
  <si>
    <t xml:space="preserve"> 60-5116-19-10                          </t>
  </si>
  <si>
    <t xml:space="preserve"> 60-5118-19-10                          </t>
  </si>
  <si>
    <t xml:space="preserve"> WORKER COMPENSATION            </t>
  </si>
  <si>
    <t xml:space="preserve"> 60-5119-19-10                          </t>
  </si>
  <si>
    <t xml:space="preserve"> OTHER PAYROLL EXPENSE          </t>
  </si>
  <si>
    <t xml:space="preserve"> 60-5121-19-10                          </t>
  </si>
  <si>
    <t xml:space="preserve"> ACCRUED VACATION BENEFITS      </t>
  </si>
  <si>
    <t xml:space="preserve"> 60-5201-19-10                          </t>
  </si>
  <si>
    <t xml:space="preserve"> OFFICE SUPPLIES                </t>
  </si>
  <si>
    <t xml:space="preserve"> 60-5208-19-10                          </t>
  </si>
  <si>
    <t xml:space="preserve"> CLEANING SUPPLIES              </t>
  </si>
  <si>
    <t xml:space="preserve"> 60-5299-19-10                          </t>
  </si>
  <si>
    <t xml:space="preserve"> MISCELLANEOUS SUPPLIES         </t>
  </si>
  <si>
    <t xml:space="preserve"> 60-5302-19-10                          </t>
  </si>
  <si>
    <t xml:space="preserve"> 60-5309-19-10                          </t>
  </si>
  <si>
    <t xml:space="preserve"> OFFICE EQUIPMENT MAINTENANCE   </t>
  </si>
  <si>
    <t xml:space="preserve"> 60-5401-19-10                          </t>
  </si>
  <si>
    <t xml:space="preserve"> COMMUNICATIONS                 </t>
  </si>
  <si>
    <t xml:space="preserve"> 60-5402-19-10                          </t>
  </si>
  <si>
    <t xml:space="preserve"> DUES &amp; SUBSCRIPTIONS           </t>
  </si>
  <si>
    <t xml:space="preserve"> 60-5403-19-10                          </t>
  </si>
  <si>
    <t xml:space="preserve"> GENERAL INSURANCE              </t>
  </si>
  <si>
    <t xml:space="preserve"> 60-5404-19-10                          </t>
  </si>
  <si>
    <t xml:space="preserve"> 60-5406-19-10                          </t>
  </si>
  <si>
    <t xml:space="preserve"> 60-5408-19-10                          </t>
  </si>
  <si>
    <t xml:space="preserve"> ELECTRIC UTILITY SERVICE       </t>
  </si>
  <si>
    <t xml:space="preserve"> 60-5409-19-10                          </t>
  </si>
  <si>
    <t xml:space="preserve"> CONTRACTUAL SERVICES           </t>
  </si>
  <si>
    <t xml:space="preserve"> 60-5418-19-10                          </t>
  </si>
  <si>
    <t xml:space="preserve"> AUTO ALLOWANCE                 </t>
  </si>
  <si>
    <t xml:space="preserve"> 60-5440-19-10                          </t>
  </si>
  <si>
    <t xml:space="preserve"> NATURAL GAS UTILITY SERVICE    </t>
  </si>
  <si>
    <t xml:space="preserve"> 60-5441-19-10                          </t>
  </si>
  <si>
    <t xml:space="preserve"> SOLID WASTE UTILITY SERVICE    </t>
  </si>
  <si>
    <t xml:space="preserve"> 60-5442-19-10                          </t>
  </si>
  <si>
    <t xml:space="preserve"> WATER/SEWER UTILITY SERVICE    </t>
  </si>
  <si>
    <t xml:space="preserve"> 60-5446-19-10                          </t>
  </si>
  <si>
    <t xml:space="preserve"> STORM WATER UTILITY FEES       </t>
  </si>
  <si>
    <t xml:space="preserve"> 60-5460-19-10                          </t>
  </si>
  <si>
    <t xml:space="preserve"> OFFICE EQUIPMENT RENTAL        </t>
  </si>
  <si>
    <t xml:space="preserve"> 60-5499-19-10                          </t>
  </si>
  <si>
    <t xml:space="preserve"> 60-5101-20-50                          </t>
  </si>
  <si>
    <t xml:space="preserve"> 60-5106-20-50                          </t>
  </si>
  <si>
    <t xml:space="preserve"> 60-5110-20-50                          </t>
  </si>
  <si>
    <t xml:space="preserve"> 60-5111-20-50                          </t>
  </si>
  <si>
    <t xml:space="preserve"> 60-5112-20-50                          </t>
  </si>
  <si>
    <t xml:space="preserve"> 60-5116-20-50                          </t>
  </si>
  <si>
    <t xml:space="preserve"> HEALTH/LIFE INSURANCE          </t>
  </si>
  <si>
    <t xml:space="preserve"> 60-5118-20-50                          </t>
  </si>
  <si>
    <t xml:space="preserve"> 60-5119-20-50                          </t>
  </si>
  <si>
    <t xml:space="preserve"> 60-5121-20-50                          </t>
  </si>
  <si>
    <t xml:space="preserve"> 60-5123-20-50                          </t>
  </si>
  <si>
    <t xml:space="preserve"> ACCRUED COMP-TIME BENEFITS     </t>
  </si>
  <si>
    <t xml:space="preserve"> 60-5201-20-50                          </t>
  </si>
  <si>
    <t xml:space="preserve"> 60-5202-20-50                          </t>
  </si>
  <si>
    <t xml:space="preserve"> POSTAGE                        </t>
  </si>
  <si>
    <t xml:space="preserve"> 60-5204-20-50                          </t>
  </si>
  <si>
    <t xml:space="preserve"> BIND PRTING &amp; REPRODUCTION     </t>
  </si>
  <si>
    <t xml:space="preserve"> 60-5206-20-50                          </t>
  </si>
  <si>
    <t xml:space="preserve"> FUELS OILS LUBRICANTS          </t>
  </si>
  <si>
    <t xml:space="preserve"> 60-5207-20-50                          </t>
  </si>
  <si>
    <t xml:space="preserve"> SMALL TOOLS AND INSTRUMENTS    </t>
  </si>
  <si>
    <t xml:space="preserve"> SAFETY SUPPLIES                </t>
  </si>
  <si>
    <t xml:space="preserve"> 60-5299-20-50                          </t>
  </si>
  <si>
    <t xml:space="preserve"> 60-5304-20-50                          </t>
  </si>
  <si>
    <t xml:space="preserve"> MACHINERY &amp; EQUIPMENT MAINT.   </t>
  </si>
  <si>
    <t xml:space="preserve"> 60-5305-20-50                          </t>
  </si>
  <si>
    <t xml:space="preserve"> VEHICLE MAINTENANCE            </t>
  </si>
  <si>
    <t xml:space="preserve"> 60-5309-20-50                          </t>
  </si>
  <si>
    <t xml:space="preserve"> 60-5401-20-50                          </t>
  </si>
  <si>
    <t xml:space="preserve"> 60-5403-20-50                          </t>
  </si>
  <si>
    <t xml:space="preserve"> 60-5404-20-50                          </t>
  </si>
  <si>
    <t xml:space="preserve"> 60-5406-20-50                          </t>
  </si>
  <si>
    <t xml:space="preserve"> 60-5409-20-50                          </t>
  </si>
  <si>
    <t xml:space="preserve"> 60-5455-20-50                          </t>
  </si>
  <si>
    <t xml:space="preserve"> UNIFORM PURCHASE/RENTAL        </t>
  </si>
  <si>
    <t xml:space="preserve"> 60-5460-20-50                          </t>
  </si>
  <si>
    <t xml:space="preserve"> MAIN FRAME SOFTWARE SUPPORT    </t>
  </si>
  <si>
    <t xml:space="preserve"> 60-5462-20-50                          </t>
  </si>
  <si>
    <t xml:space="preserve"> CUSTOMER DEPOSIT INTEREST      </t>
  </si>
  <si>
    <t xml:space="preserve"> 60-5499-20-50                          </t>
  </si>
  <si>
    <t xml:space="preserve"> MOTOR VEHICLES</t>
  </si>
  <si>
    <t xml:space="preserve"> SUBTOTAL MOTOR VEHICLES</t>
  </si>
  <si>
    <t xml:space="preserve"> 60-5101-20-51                          </t>
  </si>
  <si>
    <t xml:space="preserve"> 60-5106-20-51                          </t>
  </si>
  <si>
    <t xml:space="preserve"> 60-5107-20-51                          </t>
  </si>
  <si>
    <t xml:space="preserve"> HOLIDAY PAY                    </t>
  </si>
  <si>
    <t xml:space="preserve"> 60-5110-20-51                          </t>
  </si>
  <si>
    <t xml:space="preserve"> 60-5111-20-51                          </t>
  </si>
  <si>
    <t xml:space="preserve"> 60-5112-20-51                          </t>
  </si>
  <si>
    <t xml:space="preserve"> 60-5114-20-51                          </t>
  </si>
  <si>
    <t xml:space="preserve"> UNEMPLOYMENT BENEFITS          </t>
  </si>
  <si>
    <t xml:space="preserve"> 60-5116-20-51                          </t>
  </si>
  <si>
    <t xml:space="preserve"> 60-5118-20-51                          </t>
  </si>
  <si>
    <t xml:space="preserve"> 60-5119-20-51                          </t>
  </si>
  <si>
    <t xml:space="preserve"> 60-5121-20-51                          </t>
  </si>
  <si>
    <t xml:space="preserve"> 60-5201-20-51                          </t>
  </si>
  <si>
    <t xml:space="preserve"> 60-5206-20-51                          </t>
  </si>
  <si>
    <t xml:space="preserve"> 60-5207-20-51                          </t>
  </si>
  <si>
    <t xml:space="preserve"> 60-5209-20-51                          </t>
  </si>
  <si>
    <t xml:space="preserve"> CHEMICAL &amp; MEDICAL SUPPLIES    </t>
  </si>
  <si>
    <t xml:space="preserve"> 60-5221-20-51                          </t>
  </si>
  <si>
    <t xml:space="preserve"> 60-5299-20-51                          </t>
  </si>
  <si>
    <t xml:space="preserve"> 60-5304-20-51                          </t>
  </si>
  <si>
    <t xml:space="preserve"> 60-5305-20-51                          </t>
  </si>
  <si>
    <t xml:space="preserve"> 60-5308-20-51                          </t>
  </si>
  <si>
    <t xml:space="preserve"> WATER/SEWER MAINS MAINTENANCE  </t>
  </si>
  <si>
    <t xml:space="preserve"> 60-5310-20-51                          </t>
  </si>
  <si>
    <t xml:space="preserve"> STREETS ROAD &amp; BRIDGE MAINT.   </t>
  </si>
  <si>
    <t xml:space="preserve"> 60-5313-20-51                          </t>
  </si>
  <si>
    <t xml:space="preserve"> METER MAINTENANCE              </t>
  </si>
  <si>
    <t xml:space="preserve"> 60-5399-20-51                          </t>
  </si>
  <si>
    <t xml:space="preserve"> MISCELLANEOUS MAINTENANCE      </t>
  </si>
  <si>
    <t xml:space="preserve"> 60-5401-20-51                          </t>
  </si>
  <si>
    <t xml:space="preserve"> 60-5403-20-51                          </t>
  </si>
  <si>
    <t xml:space="preserve"> 60-5404-20-51                          </t>
  </si>
  <si>
    <t xml:space="preserve"> 60-5405-20-51                          </t>
  </si>
  <si>
    <t xml:space="preserve"> ADVERTISING                    </t>
  </si>
  <si>
    <t xml:space="preserve"> 60-5406-20-51                          </t>
  </si>
  <si>
    <t xml:space="preserve"> 60-5409-20-51                          </t>
  </si>
  <si>
    <t xml:space="preserve"> 60-5411-20-51                          </t>
  </si>
  <si>
    <t xml:space="preserve"> MACHINERY AND EQUIPMENT RENTAL </t>
  </si>
  <si>
    <t xml:space="preserve"> 60-5455-20-51                          </t>
  </si>
  <si>
    <t xml:space="preserve"> 60-5499-20-51                          </t>
  </si>
  <si>
    <t xml:space="preserve"> 60-6504-20-51                          </t>
  </si>
  <si>
    <t xml:space="preserve"> MOTOR VEHICLES                 </t>
  </si>
  <si>
    <t xml:space="preserve"> 60-6509-20-51                          </t>
  </si>
  <si>
    <t xml:space="preserve"> MAINS &amp; SERVICES               </t>
  </si>
  <si>
    <t xml:space="preserve"> 60-6512-20-51                          </t>
  </si>
  <si>
    <t xml:space="preserve"> METERS                         </t>
  </si>
  <si>
    <t xml:space="preserve"> 60-6513-20-51                          </t>
  </si>
  <si>
    <t xml:space="preserve"> HYDRANTS                       </t>
  </si>
  <si>
    <t xml:space="preserve"> 60-5101-21-52                          </t>
  </si>
  <si>
    <t xml:space="preserve"> 60-5106-21-52                          </t>
  </si>
  <si>
    <t xml:space="preserve"> 60-5107-21-52                          </t>
  </si>
  <si>
    <t xml:space="preserve"> 60-5110-21-52                          </t>
  </si>
  <si>
    <t xml:space="preserve"> 60-5111-21-52                          </t>
  </si>
  <si>
    <t xml:space="preserve"> 60-5112-21-52                          </t>
  </si>
  <si>
    <t xml:space="preserve"> 60-5116-21-52                          </t>
  </si>
  <si>
    <t xml:space="preserve"> 60-5118-21-52                          </t>
  </si>
  <si>
    <t xml:space="preserve"> 60-5119-21-52                          </t>
  </si>
  <si>
    <t xml:space="preserve"> 60-5121-21-52                          </t>
  </si>
  <si>
    <t xml:space="preserve"> 60-5201-21-52                          </t>
  </si>
  <si>
    <t xml:space="preserve"> 60-5206-21-52                          </t>
  </si>
  <si>
    <t xml:space="preserve"> 60-5209-21-52                          </t>
  </si>
  <si>
    <t xml:space="preserve"> 60-5299-21-52                          </t>
  </si>
  <si>
    <t xml:space="preserve"> 60-5304-21-52                          </t>
  </si>
  <si>
    <t xml:space="preserve"> 60-5305-21-52                          </t>
  </si>
  <si>
    <t xml:space="preserve"> 60-5312-21-52                          </t>
  </si>
  <si>
    <t xml:space="preserve"> WEBER FIRE PROTECTION MAINT.   </t>
  </si>
  <si>
    <t xml:space="preserve"> 60-5399-21-52                          </t>
  </si>
  <si>
    <t xml:space="preserve"> 60-5401-21-52                          </t>
  </si>
  <si>
    <t xml:space="preserve"> 60-5403-21-52                          </t>
  </si>
  <si>
    <t xml:space="preserve"> 60-5404-21-52                          </t>
  </si>
  <si>
    <t xml:space="preserve"> 60-5405-21-52                          </t>
  </si>
  <si>
    <t xml:space="preserve"> 60-5406-21-52                          </t>
  </si>
  <si>
    <t xml:space="preserve"> 60-5408-21-52                          </t>
  </si>
  <si>
    <t xml:space="preserve"> 60-5409-21-52                          </t>
  </si>
  <si>
    <t xml:space="preserve"> 60-5417-21-52                          </t>
  </si>
  <si>
    <t xml:space="preserve"> INSPECTION AND PERMIT FEES     </t>
  </si>
  <si>
    <t xml:space="preserve"> 60-5455-21-52                          </t>
  </si>
  <si>
    <t xml:space="preserve"> 60-5499-21-52                          </t>
  </si>
  <si>
    <t xml:space="preserve"> 60-6504-21-52                          </t>
  </si>
  <si>
    <t xml:space="preserve"> 60-6507-21-52                          </t>
  </si>
  <si>
    <t xml:space="preserve"> IMPROVEMENTS OTHER THAN BLDNGS </t>
  </si>
  <si>
    <t xml:space="preserve"> 60-5101-21-53                          </t>
  </si>
  <si>
    <t xml:space="preserve"> 60-5106-21-53                          </t>
  </si>
  <si>
    <t xml:space="preserve"> 60-5107-21-53                          </t>
  </si>
  <si>
    <t xml:space="preserve"> 60-5110-21-53                          </t>
  </si>
  <si>
    <t xml:space="preserve"> 60-5111-21-53                          </t>
  </si>
  <si>
    <t xml:space="preserve"> 60-5112-21-53                          </t>
  </si>
  <si>
    <t xml:space="preserve"> 60-5116-21-53                          </t>
  </si>
  <si>
    <t xml:space="preserve"> 60-5118-21-53                          </t>
  </si>
  <si>
    <t xml:space="preserve"> 60-5119-21-53                          </t>
  </si>
  <si>
    <t xml:space="preserve"> 60-5121-21-53                          </t>
  </si>
  <si>
    <t xml:space="preserve"> 60-5123-21-53                          </t>
  </si>
  <si>
    <t xml:space="preserve"> 60-5201-21-53                          </t>
  </si>
  <si>
    <t xml:space="preserve"> 60-5206-21-53                          </t>
  </si>
  <si>
    <t xml:space="preserve"> 60-5207-21-53                          </t>
  </si>
  <si>
    <t xml:space="preserve"> 60-5208-21-53                          </t>
  </si>
  <si>
    <t xml:space="preserve"> 60-5209-21-53                          </t>
  </si>
  <si>
    <t xml:space="preserve"> 60-5221-21-53                          </t>
  </si>
  <si>
    <t xml:space="preserve"> 60-5223-21-53                          </t>
  </si>
  <si>
    <t xml:space="preserve"> LABORATORY SUPPLIES            </t>
  </si>
  <si>
    <t xml:space="preserve"> 60-5299-21-53                          </t>
  </si>
  <si>
    <t xml:space="preserve"> 60-5304-21-53                          </t>
  </si>
  <si>
    <t xml:space="preserve"> 60-5305-21-53                          </t>
  </si>
  <si>
    <t xml:space="preserve"> 60-5307-21-53                          </t>
  </si>
  <si>
    <t xml:space="preserve"> WATER/SEWER PLANT MAINTENANCE  </t>
  </si>
  <si>
    <t xml:space="preserve"> 60-5399-21-53                          </t>
  </si>
  <si>
    <t xml:space="preserve"> 60-5401-21-53                          </t>
  </si>
  <si>
    <t xml:space="preserve"> 60-5403-21-53                          </t>
  </si>
  <si>
    <t xml:space="preserve"> 60-5404-21-53                          </t>
  </si>
  <si>
    <t xml:space="preserve"> 60-5405-21-53                          </t>
  </si>
  <si>
    <t xml:space="preserve"> 60-5406-21-53                          </t>
  </si>
  <si>
    <t xml:space="preserve"> 60-5408-21-53                          </t>
  </si>
  <si>
    <t xml:space="preserve"> 60-5409-21-53                          </t>
  </si>
  <si>
    <t xml:space="preserve"> 60-5417-21-53                          </t>
  </si>
  <si>
    <t xml:space="preserve"> 60-5455-21-53                          </t>
  </si>
  <si>
    <t xml:space="preserve"> 60-5499-21-53                          </t>
  </si>
  <si>
    <t>MOSS LK PUMP STAT/TREAT PLANT</t>
  </si>
  <si>
    <t xml:space="preserve"> 60-5101-22-61                          </t>
  </si>
  <si>
    <t xml:space="preserve"> 60-5106-22-61                          </t>
  </si>
  <si>
    <t xml:space="preserve"> 60-5110-22-61                          </t>
  </si>
  <si>
    <t xml:space="preserve"> 60-5111-22-61                          </t>
  </si>
  <si>
    <t xml:space="preserve"> 60-5112-22-61                          </t>
  </si>
  <si>
    <t xml:space="preserve"> 60-5116-22-61                          </t>
  </si>
  <si>
    <t xml:space="preserve"> 60-5118-22-61                          </t>
  </si>
  <si>
    <t xml:space="preserve"> 60-5119-22-61                          </t>
  </si>
  <si>
    <t xml:space="preserve"> 60-5121-22-61                          </t>
  </si>
  <si>
    <t xml:space="preserve"> 60-5201-22-61                          </t>
  </si>
  <si>
    <t xml:space="preserve"> 60-5206-22-61                          </t>
  </si>
  <si>
    <t xml:space="preserve"> 60-5299-22-61                          </t>
  </si>
  <si>
    <t xml:space="preserve"> 60-5305-22-61                          </t>
  </si>
  <si>
    <t xml:space="preserve"> 60-5306-22-61                          </t>
  </si>
  <si>
    <t xml:space="preserve"> INSTRUMENT MAINTENANCE         </t>
  </si>
  <si>
    <t xml:space="preserve"> 60-5399-22-61                          </t>
  </si>
  <si>
    <t xml:space="preserve"> 60-5401-22-61                          </t>
  </si>
  <si>
    <t xml:space="preserve"> 60-5403-22-61                          </t>
  </si>
  <si>
    <t xml:space="preserve"> 60-5404-22-61                          </t>
  </si>
  <si>
    <t xml:space="preserve"> 60-5406-22-61                          </t>
  </si>
  <si>
    <t xml:space="preserve"> 60-5409-22-61                          </t>
  </si>
  <si>
    <t xml:space="preserve"> 60-5499-22-61                          </t>
  </si>
  <si>
    <t xml:space="preserve"> 60-5101-22-62                          </t>
  </si>
  <si>
    <t xml:space="preserve"> 60-5106-22-62                          </t>
  </si>
  <si>
    <t xml:space="preserve"> 60-5107-22-62                          </t>
  </si>
  <si>
    <t xml:space="preserve"> 60-5110-22-62                          </t>
  </si>
  <si>
    <t xml:space="preserve"> 60-5111-22-62                          </t>
  </si>
  <si>
    <t xml:space="preserve"> 60-5112-22-62                          </t>
  </si>
  <si>
    <t xml:space="preserve"> 60-5116-22-62                          </t>
  </si>
  <si>
    <t xml:space="preserve"> 60-5118-22-62                          </t>
  </si>
  <si>
    <t xml:space="preserve"> 60-5119-22-62                          </t>
  </si>
  <si>
    <t xml:space="preserve"> 60-5121-22-62                          </t>
  </si>
  <si>
    <t xml:space="preserve"> 60-5123-22-62                          </t>
  </si>
  <si>
    <t xml:space="preserve"> 60-5201-22-62                          </t>
  </si>
  <si>
    <t xml:space="preserve"> 60-5206-22-62                          </t>
  </si>
  <si>
    <t xml:space="preserve"> 60-5207-22-62                          </t>
  </si>
  <si>
    <t xml:space="preserve"> 60-5209-22-62                          </t>
  </si>
  <si>
    <t xml:space="preserve"> 60-5221-22-62                          </t>
  </si>
  <si>
    <t xml:space="preserve"> 60-5299-22-62                          </t>
  </si>
  <si>
    <t xml:space="preserve"> 60-5304-22-62                          </t>
  </si>
  <si>
    <t xml:space="preserve"> 60-5305-22-62                          </t>
  </si>
  <si>
    <t xml:space="preserve"> 60-5307-22-62                          </t>
  </si>
  <si>
    <t xml:space="preserve"> 60-5308-22-62                          </t>
  </si>
  <si>
    <t xml:space="preserve"> 60-5310-22-62                          </t>
  </si>
  <si>
    <t xml:space="preserve"> 60-5319-22-62                          </t>
  </si>
  <si>
    <t xml:space="preserve"> 60-5399-22-62                          </t>
  </si>
  <si>
    <t xml:space="preserve"> 60-5401-22-62                          </t>
  </si>
  <si>
    <t xml:space="preserve"> 60-5403-22-62                          </t>
  </si>
  <si>
    <t xml:space="preserve"> 60-5404-22-62                          </t>
  </si>
  <si>
    <t xml:space="preserve"> 60-5405-22-62                          </t>
  </si>
  <si>
    <t xml:space="preserve"> 60-5406-22-62                          </t>
  </si>
  <si>
    <t xml:space="preserve"> 60-5408-22-62                          </t>
  </si>
  <si>
    <t xml:space="preserve"> 60-5409-22-62                          </t>
  </si>
  <si>
    <t xml:space="preserve"> 60-5411-22-62                          </t>
  </si>
  <si>
    <t xml:space="preserve"> 60-5455-22-62                          </t>
  </si>
  <si>
    <t xml:space="preserve"> 60-6509-22-62                          </t>
  </si>
  <si>
    <t xml:space="preserve"> 60-5101-22-63                          </t>
  </si>
  <si>
    <t xml:space="preserve"> 60-5106-22-63                          </t>
  </si>
  <si>
    <t xml:space="preserve"> 60-5107-22-63                          </t>
  </si>
  <si>
    <t xml:space="preserve"> 60-5110-22-63                          </t>
  </si>
  <si>
    <t xml:space="preserve"> 60-5111-22-63                          </t>
  </si>
  <si>
    <t xml:space="preserve"> 60-5112-22-63                          </t>
  </si>
  <si>
    <t xml:space="preserve"> 60-5116-22-63                          </t>
  </si>
  <si>
    <t xml:space="preserve"> 60-5118-22-63                          </t>
  </si>
  <si>
    <t xml:space="preserve"> 60-5119-22-63                          </t>
  </si>
  <si>
    <t xml:space="preserve"> 60-5121-22-63                          </t>
  </si>
  <si>
    <t xml:space="preserve"> 60-5123-22-63                          </t>
  </si>
  <si>
    <t xml:space="preserve"> 60-5201-22-63                          </t>
  </si>
  <si>
    <t xml:space="preserve"> 60-5202-22-63                          </t>
  </si>
  <si>
    <t xml:space="preserve"> 60-5206-22-63                          </t>
  </si>
  <si>
    <t xml:space="preserve"> 60-5207-22-63                          </t>
  </si>
  <si>
    <t xml:space="preserve"> 60-5208-22-63                          </t>
  </si>
  <si>
    <t xml:space="preserve"> 60-5209-22-63                          </t>
  </si>
  <si>
    <t xml:space="preserve"> 60-5212-22-63                          </t>
  </si>
  <si>
    <t xml:space="preserve"> BOTANICAL &amp; AGRICULTURAL       </t>
  </si>
  <si>
    <t xml:space="preserve"> 60-5221-22-63                          </t>
  </si>
  <si>
    <t xml:space="preserve"> 60-5223-22-63                          </t>
  </si>
  <si>
    <t xml:space="preserve"> 60-5226-22-63                          </t>
  </si>
  <si>
    <t xml:space="preserve"> ELECTRICAL SUPPLIES            </t>
  </si>
  <si>
    <t xml:space="preserve"> 60-5299-22-63                          </t>
  </si>
  <si>
    <t xml:space="preserve"> 60-5302-22-63                          </t>
  </si>
  <si>
    <t xml:space="preserve"> 60-5304-22-63                          </t>
  </si>
  <si>
    <t xml:space="preserve"> 60-5305-22-63                          </t>
  </si>
  <si>
    <t xml:space="preserve"> 60-5306-22-63                          </t>
  </si>
  <si>
    <t xml:space="preserve"> 60-5307-22-63                          </t>
  </si>
  <si>
    <t xml:space="preserve"> 60-5310-22-63                          </t>
  </si>
  <si>
    <t xml:space="preserve"> STREETS,ROAD &amp; BRIDGE MAINT.   </t>
  </si>
  <si>
    <t xml:space="preserve"> 60-5315-22-63                          </t>
  </si>
  <si>
    <t xml:space="preserve"> SIDEWALKS CURB &amp; GUTTER MAINT  </t>
  </si>
  <si>
    <t xml:space="preserve"> 60-5401-22-63                          </t>
  </si>
  <si>
    <t xml:space="preserve"> 60-5403-22-63                          </t>
  </si>
  <si>
    <t xml:space="preserve"> 60-5404-22-63                          </t>
  </si>
  <si>
    <t xml:space="preserve"> 60-5406-22-63                          </t>
  </si>
  <si>
    <t xml:space="preserve"> 60-5408-22-63                          </t>
  </si>
  <si>
    <t xml:space="preserve"> 60-5409-22-63                          </t>
  </si>
  <si>
    <t xml:space="preserve"> 60-5411-22-63                          </t>
  </si>
  <si>
    <t xml:space="preserve"> 60-5417-22-63                          </t>
  </si>
  <si>
    <t xml:space="preserve"> 60-5439-22-63                          </t>
  </si>
  <si>
    <t xml:space="preserve"> BIO-MONITORING---WWTP          </t>
  </si>
  <si>
    <t xml:space="preserve"> 60-5440-22-63                          </t>
  </si>
  <si>
    <t xml:space="preserve"> 60-5441-22-63                          </t>
  </si>
  <si>
    <t xml:space="preserve"> 60-5442-22-63                          </t>
  </si>
  <si>
    <t xml:space="preserve"> 60-5446-22-63                          </t>
  </si>
  <si>
    <t xml:space="preserve"> 60-5455-22-63                          </t>
  </si>
  <si>
    <t xml:space="preserve"> 60-5460-22-63                          </t>
  </si>
  <si>
    <t xml:space="preserve"> 60-5499-22-63                          </t>
  </si>
  <si>
    <t xml:space="preserve"> 60-6507-22-63                          </t>
  </si>
  <si>
    <t xml:space="preserve"> SUBTOTAL  CAPITAL</t>
  </si>
  <si>
    <t xml:space="preserve"> 60-5750-50-99                          </t>
  </si>
  <si>
    <t xml:space="preserve"> TRANSFER TO FUND 50            </t>
  </si>
  <si>
    <t xml:space="preserve"> 60-5788-50-99                          </t>
  </si>
  <si>
    <t xml:space="preserve"> GTUA CONTRACT ADMINISTRATION   </t>
  </si>
  <si>
    <t xml:space="preserve"> 60-5473-99-99                          </t>
  </si>
  <si>
    <t xml:space="preserve"> 60-5477-99-99                          </t>
  </si>
  <si>
    <t xml:space="preserve"> 68-5101-23-33                          </t>
  </si>
  <si>
    <t xml:space="preserve"> 68-5106-23-33                          </t>
  </si>
  <si>
    <t xml:space="preserve"> 68-5107-23-33                          </t>
  </si>
  <si>
    <t xml:space="preserve"> 68-5110-23-33                          </t>
  </si>
  <si>
    <t xml:space="preserve"> 68-5111-23-33                          </t>
  </si>
  <si>
    <t xml:space="preserve"> 68-5112-23-33                          </t>
  </si>
  <si>
    <t xml:space="preserve"> 68-5116-23-33                          </t>
  </si>
  <si>
    <t xml:space="preserve"> 68-5118-23-33                          </t>
  </si>
  <si>
    <t xml:space="preserve"> 68-5119-23-33                          </t>
  </si>
  <si>
    <t xml:space="preserve"> 68-5121-23-33                          </t>
  </si>
  <si>
    <t xml:space="preserve"> 68-5123-23-33                          </t>
  </si>
  <si>
    <t xml:space="preserve"> 68-5201-23-33                          </t>
  </si>
  <si>
    <t xml:space="preserve"> 68-5202-23-33                          </t>
  </si>
  <si>
    <t xml:space="preserve"> 68-5204-23-33                          </t>
  </si>
  <si>
    <t xml:space="preserve"> 68-5206-23-33                          </t>
  </si>
  <si>
    <t xml:space="preserve"> 68-5299-23-33                          </t>
  </si>
  <si>
    <t xml:space="preserve"> 68-5302-23-33                          </t>
  </si>
  <si>
    <t xml:space="preserve"> 68-5304-23-33                          </t>
  </si>
  <si>
    <t xml:space="preserve"> 68-5305-23-33                          </t>
  </si>
  <si>
    <t xml:space="preserve"> 68-5309-23-33                          </t>
  </si>
  <si>
    <t xml:space="preserve"> 68-5319-23-33                          </t>
  </si>
  <si>
    <t xml:space="preserve"> 68-5401-23-33                          </t>
  </si>
  <si>
    <t xml:space="preserve"> 68-5402-23-33                          </t>
  </si>
  <si>
    <t xml:space="preserve"> 68-5403-23-33                          </t>
  </si>
  <si>
    <t xml:space="preserve"> 68-5404-23-33                          </t>
  </si>
  <si>
    <t xml:space="preserve"> 68-5405-23-33                          </t>
  </si>
  <si>
    <t xml:space="preserve"> 68-5406-23-33                          </t>
  </si>
  <si>
    <t xml:space="preserve"> JUDGMENTS AND DAMAGES          </t>
  </si>
  <si>
    <t xml:space="preserve"> 68-5409-23-33                          </t>
  </si>
  <si>
    <t xml:space="preserve"> 68-5418-23-33                          </t>
  </si>
  <si>
    <t xml:space="preserve"> 68-5440-23-33                          </t>
  </si>
  <si>
    <t xml:space="preserve"> 68-5455-23-33                          </t>
  </si>
  <si>
    <t xml:space="preserve"> 68-5460-23-33                          </t>
  </si>
  <si>
    <t xml:space="preserve"> 68-5499-23-33                          </t>
  </si>
  <si>
    <t>TOTAL MACHINERY AND EQUIPMENT</t>
  </si>
  <si>
    <t xml:space="preserve"> 68-5101-23-34                          </t>
  </si>
  <si>
    <t xml:space="preserve"> 68-5106-23-34                          </t>
  </si>
  <si>
    <t xml:space="preserve"> 68-5107-23-34                          </t>
  </si>
  <si>
    <t xml:space="preserve"> 68-5110-23-34                          </t>
  </si>
  <si>
    <t xml:space="preserve"> 68-5111-23-34                          </t>
  </si>
  <si>
    <t xml:space="preserve"> 68-5112-23-34                          </t>
  </si>
  <si>
    <t xml:space="preserve"> 68-5116-23-34                          </t>
  </si>
  <si>
    <t xml:space="preserve"> 68-5118-23-34                          </t>
  </si>
  <si>
    <t xml:space="preserve"> 68-5121-23-34                          </t>
  </si>
  <si>
    <t xml:space="preserve"> ACCRUED VACATION BENEFITS3     </t>
  </si>
  <si>
    <t xml:space="preserve"> 68-5201-23-34                          </t>
  </si>
  <si>
    <t xml:space="preserve"> 68-5206-23-34                          </t>
  </si>
  <si>
    <t xml:space="preserve"> 68-5299-23-34                          </t>
  </si>
  <si>
    <t xml:space="preserve"> 68-5302-23-34                          </t>
  </si>
  <si>
    <t xml:space="preserve"> 68-5304-23-34                          </t>
  </si>
  <si>
    <t xml:space="preserve"> 68-5305-23-34                          </t>
  </si>
  <si>
    <t xml:space="preserve"> 68-5399-23-34                          </t>
  </si>
  <si>
    <t xml:space="preserve"> 68-5401-23-34                          </t>
  </si>
  <si>
    <t xml:space="preserve"> 68-5403-23-34                          </t>
  </si>
  <si>
    <t xml:space="preserve"> 68-5404-23-34                          </t>
  </si>
  <si>
    <t xml:space="preserve"> 68-5405-23-34                          </t>
  </si>
  <si>
    <t xml:space="preserve"> 68-5406-23-34                          </t>
  </si>
  <si>
    <t xml:space="preserve"> 68-5408-23-34                          </t>
  </si>
  <si>
    <t xml:space="preserve"> 68-5409-23-34                          </t>
  </si>
  <si>
    <t xml:space="preserve"> 68-5470-23-34                          </t>
  </si>
  <si>
    <t xml:space="preserve"> LANDFILL TIPPING FEE           </t>
  </si>
  <si>
    <t xml:space="preserve"> 68-5490-23-34                          </t>
  </si>
  <si>
    <t xml:space="preserve"> POST CLOSURE                   </t>
  </si>
  <si>
    <t xml:space="preserve"> 68-5499-23-34                          </t>
  </si>
  <si>
    <t xml:space="preserve"> 68-5101-23-37                          </t>
  </si>
  <si>
    <t xml:space="preserve"> 68-5106-23-37                          </t>
  </si>
  <si>
    <t xml:space="preserve"> 68-5107-23-37                          </t>
  </si>
  <si>
    <t xml:space="preserve"> 68-5110-23-37                          </t>
  </si>
  <si>
    <t xml:space="preserve"> 68-5111-23-37                          </t>
  </si>
  <si>
    <t xml:space="preserve"> 68-5112-23-37                          </t>
  </si>
  <si>
    <t xml:space="preserve"> 68-5116-23-37                          </t>
  </si>
  <si>
    <t xml:space="preserve"> 68-5118-23-37                          </t>
  </si>
  <si>
    <t xml:space="preserve"> 68-5119-23-37                          </t>
  </si>
  <si>
    <t xml:space="preserve"> 68-5121-23-37                          </t>
  </si>
  <si>
    <t xml:space="preserve"> 68-5123-23-37                          </t>
  </si>
  <si>
    <t xml:space="preserve"> 68-5201-23-37                          </t>
  </si>
  <si>
    <t xml:space="preserve"> 68-5206-23-37                          </t>
  </si>
  <si>
    <t xml:space="preserve"> 68-5299-23-37                          </t>
  </si>
  <si>
    <t xml:space="preserve"> 68-5304-23-37                          </t>
  </si>
  <si>
    <t xml:space="preserve"> 68-5305-23-37                          </t>
  </si>
  <si>
    <t xml:space="preserve"> 68-5309-23-37                          </t>
  </si>
  <si>
    <t xml:space="preserve"> 68-5319-23-37                          </t>
  </si>
  <si>
    <t xml:space="preserve"> 68-5399-23-37                          </t>
  </si>
  <si>
    <t xml:space="preserve"> 68-5401-23-37                          </t>
  </si>
  <si>
    <t xml:space="preserve"> 68-5403-23-37                          </t>
  </si>
  <si>
    <t xml:space="preserve"> 68-5404-23-37                          </t>
  </si>
  <si>
    <t xml:space="preserve"> 68-5406-23-37                          </t>
  </si>
  <si>
    <t xml:space="preserve"> 68-5407-23-37                          </t>
  </si>
  <si>
    <t xml:space="preserve"> 68-5411-23-37                          </t>
  </si>
  <si>
    <t xml:space="preserve"> 68-5455-23-37                          </t>
  </si>
  <si>
    <t xml:space="preserve"> 68-5499-23-37                          </t>
  </si>
  <si>
    <t xml:space="preserve"> 68-6504-23-37                          </t>
  </si>
  <si>
    <t xml:space="preserve"> 68-6515-23-37                          </t>
  </si>
  <si>
    <t xml:space="preserve"> CARTS                          </t>
  </si>
  <si>
    <t xml:space="preserve"> 68-6519-23-37                          </t>
  </si>
  <si>
    <t xml:space="preserve"> METAL REFUSE CONTAINERS        </t>
  </si>
  <si>
    <t xml:space="preserve"> 68-5101-23-38                          </t>
  </si>
  <si>
    <t xml:space="preserve"> 68-5106-23-38                          </t>
  </si>
  <si>
    <t xml:space="preserve"> 68-5107-23-38                          </t>
  </si>
  <si>
    <t xml:space="preserve"> 68-5110-23-38                          </t>
  </si>
  <si>
    <t xml:space="preserve"> 68-5111-23-38                          </t>
  </si>
  <si>
    <t xml:space="preserve"> 68-5112-23-38                          </t>
  </si>
  <si>
    <t xml:space="preserve"> 68-5116-23-38                          </t>
  </si>
  <si>
    <t xml:space="preserve"> 68-5118-23-38                          </t>
  </si>
  <si>
    <t xml:space="preserve"> 68-5119-23-38                          </t>
  </si>
  <si>
    <t xml:space="preserve"> 68-5121-23-38                          </t>
  </si>
  <si>
    <t xml:space="preserve"> 68-5201-23-38                          </t>
  </si>
  <si>
    <t xml:space="preserve"> 68-5202-23-38                          </t>
  </si>
  <si>
    <t xml:space="preserve"> 68-5206-23-38                          </t>
  </si>
  <si>
    <t xml:space="preserve"> 68-5299-23-38                          </t>
  </si>
  <si>
    <t xml:space="preserve"> 68-5302-23-38                          </t>
  </si>
  <si>
    <t xml:space="preserve"> 68-5304-23-38                          </t>
  </si>
  <si>
    <t xml:space="preserve"> 68-5305-23-38                          </t>
  </si>
  <si>
    <t xml:space="preserve"> 68-5399-23-38                          </t>
  </si>
  <si>
    <t xml:space="preserve"> 68-5401-23-38                          </t>
  </si>
  <si>
    <t xml:space="preserve"> 68-5403-23-38                          </t>
  </si>
  <si>
    <t xml:space="preserve"> 68-5404-23-38                          </t>
  </si>
  <si>
    <t xml:space="preserve"> 68-5406-23-38                          </t>
  </si>
  <si>
    <t xml:space="preserve"> 68-5408-23-38                          </t>
  </si>
  <si>
    <t xml:space="preserve"> 68-5441-23-38                          </t>
  </si>
  <si>
    <t xml:space="preserve"> 68-5442-23-38                          </t>
  </si>
  <si>
    <t xml:space="preserve"> 68-5446-23-38                          </t>
  </si>
  <si>
    <t xml:space="preserve"> STORMWATER UTILITY FEES        </t>
  </si>
  <si>
    <t xml:space="preserve"> 68-5499-23-38                          </t>
  </si>
  <si>
    <t xml:space="preserve"> TRANSFER STATION</t>
  </si>
  <si>
    <t xml:space="preserve"> 68-5477-99-99                          </t>
  </si>
  <si>
    <t xml:space="preserve"> DEBT EXP 2016 REFUNDING        </t>
  </si>
  <si>
    <t>*</t>
  </si>
  <si>
    <t xml:space="preserve"> 67-5730-50-99                          </t>
  </si>
  <si>
    <t xml:space="preserve"> TRANSFER TO DEBT SERVICE       </t>
  </si>
  <si>
    <t xml:space="preserve"> DEBT EXPENSE 2010 CO           </t>
  </si>
  <si>
    <t xml:space="preserve"> 67-5472-99-99                          </t>
  </si>
  <si>
    <t xml:space="preserve"> 67-5473-99-99                          </t>
  </si>
  <si>
    <t xml:space="preserve"> 67-5477-99-99                          </t>
  </si>
  <si>
    <t xml:space="preserve"> 67-5101-16-36                          </t>
  </si>
  <si>
    <t xml:space="preserve"> 67-5106-16-36                          </t>
  </si>
  <si>
    <t xml:space="preserve"> 67-5107-16-36                          </t>
  </si>
  <si>
    <t xml:space="preserve"> 67-5111-16-36                          </t>
  </si>
  <si>
    <t xml:space="preserve"> 67-5112-16-36                          </t>
  </si>
  <si>
    <t xml:space="preserve"> 67-5116-16-36                          </t>
  </si>
  <si>
    <t xml:space="preserve"> 67-5118-16-36                          </t>
  </si>
  <si>
    <t xml:space="preserve"> WORKER'S COMP                  </t>
  </si>
  <si>
    <t xml:space="preserve"> 67-5121-16-36                          </t>
  </si>
  <si>
    <t xml:space="preserve"> 67-5201-16-36                          </t>
  </si>
  <si>
    <t xml:space="preserve"> 67-5207-16-36                          </t>
  </si>
  <si>
    <t xml:space="preserve"> SMALL TOOLS &amp; EQUIPMENTS       </t>
  </si>
  <si>
    <t xml:space="preserve"> 67-5209-16-36                          </t>
  </si>
  <si>
    <t xml:space="preserve"> CHEMICAL AND MEDICAL SUPPLIES  </t>
  </si>
  <si>
    <t xml:space="preserve"> 67-5221-16-36                          </t>
  </si>
  <si>
    <t xml:space="preserve"> 67-5299-16-36                          </t>
  </si>
  <si>
    <t xml:space="preserve"> 67-5304-16-36                          </t>
  </si>
  <si>
    <t xml:space="preserve"> MAINTENANCE MACHINERY/EQUIPT.  </t>
  </si>
  <si>
    <t xml:space="preserve"> 67-5305-16-36                          </t>
  </si>
  <si>
    <t xml:space="preserve"> 67-5320-16-36                          </t>
  </si>
  <si>
    <t xml:space="preserve"> STORMWATER DRAINAGEWAY MAINT.  </t>
  </si>
  <si>
    <t xml:space="preserve"> 67-5403-16-36                          </t>
  </si>
  <si>
    <t xml:space="preserve"> 67-5404-16-36                          </t>
  </si>
  <si>
    <t xml:space="preserve"> 67-5406-16-36                          </t>
  </si>
  <si>
    <t xml:space="preserve"> 67-5409-16-36                          </t>
  </si>
  <si>
    <t xml:space="preserve"> 67-5455-16-36                          </t>
  </si>
  <si>
    <t xml:space="preserve"> 67-5499-16-36                          </t>
  </si>
  <si>
    <t xml:space="preserve"> 67-6505-16-36                          </t>
  </si>
  <si>
    <t xml:space="preserve"> 67-6520-16-36                          </t>
  </si>
  <si>
    <t xml:space="preserve"> STORMWATER DRAINAGEWAY IMPROVE </t>
  </si>
  <si>
    <t xml:space="preserve"> STORMWATER OPERATIONS</t>
  </si>
  <si>
    <t xml:space="preserve"> 30-4967-00-00                          </t>
  </si>
  <si>
    <t xml:space="preserve"> TRANSFER FROM STRMWTR UTILITY  </t>
  </si>
  <si>
    <t xml:space="preserve"> 2014  GEN OBLIG REFUNDING      </t>
  </si>
  <si>
    <t xml:space="preserve"> 2014 GEN OBLIGA BONDS          </t>
  </si>
  <si>
    <t xml:space="preserve"> 30-5479-13-10                          </t>
  </si>
  <si>
    <t xml:space="preserve"> 2016 GO REFUNDING AND IMPROVMT </t>
  </si>
  <si>
    <t xml:space="preserve"> TRANSFER TO GOLF FUND          </t>
  </si>
  <si>
    <t xml:space="preserve"> TRANSFER TO UTILITY FUND       </t>
  </si>
  <si>
    <t xml:space="preserve"> TRANSFER TO AIRPORT FUND       </t>
  </si>
  <si>
    <t xml:space="preserve"> TRANSFER TO STORMWATER FUND    </t>
  </si>
  <si>
    <t>TOTAL TRANSFERS</t>
  </si>
  <si>
    <t xml:space="preserve"> 61-5101-10-10                          </t>
  </si>
  <si>
    <t xml:space="preserve"> 61-5106-10-10                          </t>
  </si>
  <si>
    <t xml:space="preserve"> 61-5107-10-10                          </t>
  </si>
  <si>
    <t xml:space="preserve"> 61-5110-10-10                          </t>
  </si>
  <si>
    <t xml:space="preserve"> 61-5111-10-10                          </t>
  </si>
  <si>
    <t xml:space="preserve"> 61-5112-10-10                          </t>
  </si>
  <si>
    <t xml:space="preserve"> 61-5116-10-10                          </t>
  </si>
  <si>
    <t xml:space="preserve"> 61-5118-10-10                          </t>
  </si>
  <si>
    <t xml:space="preserve"> 61-5119-10-10                          </t>
  </si>
  <si>
    <t xml:space="preserve"> 61-5121-10-10                          </t>
  </si>
  <si>
    <t xml:space="preserve"> 61-5201-10-10                          </t>
  </si>
  <si>
    <t xml:space="preserve"> 61-5206-10-10                          </t>
  </si>
  <si>
    <t xml:space="preserve"> 61-5208-10-10                          </t>
  </si>
  <si>
    <t xml:space="preserve"> 61-5227-10-10                          </t>
  </si>
  <si>
    <t xml:space="preserve"> AVGAS/JETA FUEL                </t>
  </si>
  <si>
    <t xml:space="preserve"> 61-5290-10-10                          </t>
  </si>
  <si>
    <t xml:space="preserve"> SPECIAL EVENTS                 </t>
  </si>
  <si>
    <t xml:space="preserve"> 61-5295-10-10                          </t>
  </si>
  <si>
    <t xml:space="preserve"> CATERING SUPPLIES              </t>
  </si>
  <si>
    <t xml:space="preserve"> 61-5298-10-10                          </t>
  </si>
  <si>
    <t xml:space="preserve"> PILOT SUPPLIES FOR RE-SALE     </t>
  </si>
  <si>
    <t xml:space="preserve"> 61-5299-10-10                          </t>
  </si>
  <si>
    <t xml:space="preserve"> 61-5302-10-10                          </t>
  </si>
  <si>
    <t xml:space="preserve"> 61-5303-10-10                          </t>
  </si>
  <si>
    <t xml:space="preserve"> 61-5304-10-10                          </t>
  </si>
  <si>
    <t xml:space="preserve"> 61-5305-10-10                          </t>
  </si>
  <si>
    <t xml:space="preserve"> 61-5306-10-10                          </t>
  </si>
  <si>
    <t xml:space="preserve"> 61-5309-10-10                          </t>
  </si>
  <si>
    <t xml:space="preserve"> 61-5320-10-10                          </t>
  </si>
  <si>
    <t xml:space="preserve"> R.A.M.P. GRANT PROGRAM         </t>
  </si>
  <si>
    <t xml:space="preserve"> 61-5401-10-10                          </t>
  </si>
  <si>
    <t xml:space="preserve"> 61-5402-10-10                          </t>
  </si>
  <si>
    <t xml:space="preserve"> 61-5403-10-10                          </t>
  </si>
  <si>
    <t xml:space="preserve"> 61-5404-10-10                          </t>
  </si>
  <si>
    <t xml:space="preserve"> 61-5405-10-10                          </t>
  </si>
  <si>
    <t xml:space="preserve"> 61-5406-10-10                          </t>
  </si>
  <si>
    <t xml:space="preserve"> 61-5408-10-10                          </t>
  </si>
  <si>
    <t xml:space="preserve"> 61-5411-10-10                          </t>
  </si>
  <si>
    <t xml:space="preserve"> 61-5417-10-10                          </t>
  </si>
  <si>
    <t xml:space="preserve"> 61-5418-10-10                          </t>
  </si>
  <si>
    <t xml:space="preserve"> 61-5441-10-10                          </t>
  </si>
  <si>
    <t xml:space="preserve"> 61-5442-10-10                          </t>
  </si>
  <si>
    <t xml:space="preserve"> 61-5446-10-10                          </t>
  </si>
  <si>
    <t xml:space="preserve"> 61-5480-10-10                          </t>
  </si>
  <si>
    <t xml:space="preserve"> PROPERTY TAX EXPENSE           </t>
  </si>
  <si>
    <t xml:space="preserve"> 61-5499-10-10                          </t>
  </si>
  <si>
    <t xml:space="preserve"> 61-6502-10-10                          </t>
  </si>
  <si>
    <t xml:space="preserve"> 61-6503-10-10                          </t>
  </si>
  <si>
    <t xml:space="preserve"> FURNITURE &amp; FIXTURES           </t>
  </si>
  <si>
    <t xml:space="preserve"> 61-6504-10-10                          </t>
  </si>
  <si>
    <t xml:space="preserve"> 61-6507-10-10                          </t>
  </si>
  <si>
    <t xml:space="preserve"> 61-5477-99-99                          </t>
  </si>
  <si>
    <t xml:space="preserve"> TRANSFER TO FUND 40            </t>
  </si>
  <si>
    <t xml:space="preserve"> 23-5101-18-10                          </t>
  </si>
  <si>
    <t xml:space="preserve"> 23-5106-18-10                          </t>
  </si>
  <si>
    <t xml:space="preserve"> 23-5107-18-10                          </t>
  </si>
  <si>
    <t xml:space="preserve"> 23-5110-18-10                          </t>
  </si>
  <si>
    <t xml:space="preserve"> 23-5111-18-10                          </t>
  </si>
  <si>
    <t xml:space="preserve"> 23-5112-18-10                          </t>
  </si>
  <si>
    <t xml:space="preserve"> 23-5116-18-10                          </t>
  </si>
  <si>
    <t xml:space="preserve"> 23-5118-18-10                          </t>
  </si>
  <si>
    <t xml:space="preserve"> 23-5121-18-10                          </t>
  </si>
  <si>
    <t xml:space="preserve"> 23-5123-18-10                          </t>
  </si>
  <si>
    <t xml:space="preserve"> ACCRUED COMP-TIME   BENEFITS   </t>
  </si>
  <si>
    <t xml:space="preserve"> 23-5201-18-10                          </t>
  </si>
  <si>
    <t xml:space="preserve"> 23-5213-18-10                          </t>
  </si>
  <si>
    <t xml:space="preserve"> CONCESSION STAND SUPPLIES      </t>
  </si>
  <si>
    <t xml:space="preserve"> 23-5299-18-10                          </t>
  </si>
  <si>
    <t xml:space="preserve"> 23-5399-18-10                          </t>
  </si>
  <si>
    <t xml:space="preserve"> 23-5401-18-10                          </t>
  </si>
  <si>
    <t xml:space="preserve"> 23-5403-18-10                          </t>
  </si>
  <si>
    <t xml:space="preserve"> 23-5404-18-10                          </t>
  </si>
  <si>
    <t xml:space="preserve"> 23-5405-18-10                          </t>
  </si>
  <si>
    <t xml:space="preserve"> 23-5406-18-10                          </t>
  </si>
  <si>
    <t xml:space="preserve"> 23-5408-18-10                          </t>
  </si>
  <si>
    <t xml:space="preserve"> 23-5423-18-10                          </t>
  </si>
  <si>
    <t xml:space="preserve"> GOLF CART RENTAL EXPENSE       </t>
  </si>
  <si>
    <t xml:space="preserve"> 23-5453-18-10                          </t>
  </si>
  <si>
    <t xml:space="preserve"> CART LEASE PAYMENT             </t>
  </si>
  <si>
    <t xml:space="preserve"> 23-5499-18-10                          </t>
  </si>
  <si>
    <t xml:space="preserve"> 23-5101-18-47                          </t>
  </si>
  <si>
    <t xml:space="preserve"> 23-5106-18-47                          </t>
  </si>
  <si>
    <t xml:space="preserve"> 23-5107-18-47                          </t>
  </si>
  <si>
    <t xml:space="preserve"> 23-5110-18-47                          </t>
  </si>
  <si>
    <t xml:space="preserve"> 23-5111-18-47                          </t>
  </si>
  <si>
    <t xml:space="preserve"> 23-5112-18-47                          </t>
  </si>
  <si>
    <t xml:space="preserve"> 23-5116-18-47                          </t>
  </si>
  <si>
    <t xml:space="preserve"> 23-5118-18-47                          </t>
  </si>
  <si>
    <t xml:space="preserve"> 23-5121-18-47                          </t>
  </si>
  <si>
    <t xml:space="preserve"> 23-5123-18-47                          </t>
  </si>
  <si>
    <t xml:space="preserve"> 23-5201-18-47                          </t>
  </si>
  <si>
    <t xml:space="preserve"> 23-5206-18-47                          </t>
  </si>
  <si>
    <t xml:space="preserve"> 23-5207-18-47                          </t>
  </si>
  <si>
    <t xml:space="preserve"> 23-5208-18-47                          </t>
  </si>
  <si>
    <t xml:space="preserve"> 23-5212-18-47                          </t>
  </si>
  <si>
    <t xml:space="preserve"> 23-5299-18-47                          </t>
  </si>
  <si>
    <t xml:space="preserve"> 23-5302-18-47                          </t>
  </si>
  <si>
    <t xml:space="preserve"> 23-5303-18-47                          </t>
  </si>
  <si>
    <t xml:space="preserve"> 23-5304-18-47                          </t>
  </si>
  <si>
    <t xml:space="preserve"> 23-5305-18-47                          </t>
  </si>
  <si>
    <t xml:space="preserve"> 23-5317-18-47                          </t>
  </si>
  <si>
    <t xml:space="preserve"> IRRIGATION SYSYEM MAINT/REPAIR </t>
  </si>
  <si>
    <t xml:space="preserve"> 23-5399-18-47                          </t>
  </si>
  <si>
    <t xml:space="preserve"> 23-5401-18-47                          </t>
  </si>
  <si>
    <t xml:space="preserve"> 23-5403-18-47                          </t>
  </si>
  <si>
    <t xml:space="preserve"> 23-5404-18-47                          </t>
  </si>
  <si>
    <t xml:space="preserve"> 23-5406-18-47                          </t>
  </si>
  <si>
    <t xml:space="preserve"> 23-5408-18-47                          </t>
  </si>
  <si>
    <t xml:space="preserve"> 23-5409-18-47                          </t>
  </si>
  <si>
    <t xml:space="preserve"> 23-5411-18-47                          </t>
  </si>
  <si>
    <t xml:space="preserve"> MACHINERY/EQUIPMENT RENTAL     </t>
  </si>
  <si>
    <t xml:space="preserve"> 23-5440-18-47                          </t>
  </si>
  <si>
    <t xml:space="preserve"> 23-5441-18-47                          </t>
  </si>
  <si>
    <t xml:space="preserve"> 23-5442-18-47                          </t>
  </si>
  <si>
    <t xml:space="preserve"> 23-5446-18-47                          </t>
  </si>
  <si>
    <t xml:space="preserve"> 23-5455-18-47                          </t>
  </si>
  <si>
    <t xml:space="preserve"> 23-5499-18-47                          </t>
  </si>
  <si>
    <t xml:space="preserve"> 23-6504-18-47                          </t>
  </si>
  <si>
    <t xml:space="preserve"> 23-5477-99-99                          </t>
  </si>
  <si>
    <t xml:space="preserve"> 22-5928-10-19                          </t>
  </si>
  <si>
    <t xml:space="preserve"> PR/BRANDING                    </t>
  </si>
  <si>
    <t xml:space="preserve"> 22-6508-10-19                          </t>
  </si>
  <si>
    <t xml:space="preserve"> FARMERS MKT PERFORMANCE VENUE  </t>
  </si>
  <si>
    <t xml:space="preserve"> TRANSFER TO GEN FUND ZOO       </t>
  </si>
  <si>
    <t xml:space="preserve">                 </t>
  </si>
  <si>
    <t xml:space="preserve"> 10-5402-10-21                          </t>
  </si>
  <si>
    <t xml:space="preserve"> DUES AND MEMBERSHIPS           </t>
  </si>
  <si>
    <t>SUBTOTAL DUES/TRAINING</t>
  </si>
  <si>
    <t>15-4701</t>
  </si>
  <si>
    <t xml:space="preserve"> 16-5530-14-22                          </t>
  </si>
  <si>
    <t xml:space="preserve"> 29-6507-16-42                          </t>
  </si>
  <si>
    <t xml:space="preserve"> IMPROVMENTS OTHER THAN BLDNGS  </t>
  </si>
  <si>
    <t>TOTAL SUPPLIES</t>
  </si>
  <si>
    <t xml:space="preserve">Program number:      </t>
  </si>
  <si>
    <t>BUDGET 2018-2019</t>
  </si>
  <si>
    <t xml:space="preserve"> 60-4798-00-00                          </t>
  </si>
  <si>
    <t xml:space="preserve"> 60-4940-00-00                          </t>
  </si>
  <si>
    <t xml:space="preserve"> TRANSFER FROM CONSTRUC. PROJ   </t>
  </si>
  <si>
    <t xml:space="preserve"> 60-6505-20-50                          </t>
  </si>
  <si>
    <t xml:space="preserve"> 60-6505-21-53                          </t>
  </si>
  <si>
    <t xml:space="preserve"> 60-5481-99-99                          </t>
  </si>
  <si>
    <t xml:space="preserve"> 2017 REFUNDING GO'S            </t>
  </si>
  <si>
    <t>excluding depreciation and amortization</t>
  </si>
  <si>
    <t xml:space="preserve"> RESIDENTIAL OPERATIONS</t>
  </si>
  <si>
    <t xml:space="preserve"> 68-5481-99-99                          </t>
  </si>
  <si>
    <t xml:space="preserve"> 67-4920-00-00                          </t>
  </si>
  <si>
    <t xml:space="preserve"> TRANSFER FROM FLOOD FUND       </t>
  </si>
  <si>
    <t xml:space="preserve"> 67-5123-16-36                          </t>
  </si>
  <si>
    <t xml:space="preserve"> 67-6504-16-36                          </t>
  </si>
  <si>
    <t xml:space="preserve"> 67-5701-50-99                          </t>
  </si>
  <si>
    <t xml:space="preserve"> 67-5481-99-99                          </t>
  </si>
  <si>
    <t xml:space="preserve"> 30-4720-00-00                          </t>
  </si>
  <si>
    <t xml:space="preserve"> DEBT PROCEEDS                  </t>
  </si>
  <si>
    <t xml:space="preserve"> 30-5481-13-10                          </t>
  </si>
  <si>
    <t xml:space="preserve"> 2017 REF GO'S                  </t>
  </si>
  <si>
    <t xml:space="preserve"> 30-5950-50-99                          </t>
  </si>
  <si>
    <t xml:space="preserve"> ISSUANCE COSTS                 </t>
  </si>
  <si>
    <t xml:space="preserve"> 30-5967-50-99                          </t>
  </si>
  <si>
    <t xml:space="preserve"> TRANSFER TO ESCROW AGENT       </t>
  </si>
  <si>
    <t xml:space="preserve"> SUBTOTAL TRANSFERS IN</t>
  </si>
  <si>
    <t xml:space="preserve"> SUBTOTAl TRANSFERS OUT</t>
  </si>
  <si>
    <t xml:space="preserve"> SUBTOTAL DEBT TRANSFER AND ISSUANCE</t>
  </si>
  <si>
    <t xml:space="preserve"> GRANT REV RAMP-TXDOT           </t>
  </si>
  <si>
    <t xml:space="preserve"> 61-4940-00-00                          </t>
  </si>
  <si>
    <t xml:space="preserve"> TRANSFER FROM CONSTRUCTION FND </t>
  </si>
  <si>
    <t xml:space="preserve"> 61-5481-99-99                          </t>
  </si>
  <si>
    <t xml:space="preserve"> 23-4810-00-00                          </t>
  </si>
  <si>
    <t xml:space="preserve"> INSURANCE REIMBURSEMENT        </t>
  </si>
  <si>
    <t xml:space="preserve"> 23-4940-00-00                          </t>
  </si>
  <si>
    <t xml:space="preserve"> TRNSF FRM CONSTRUCTION PROJECT </t>
  </si>
  <si>
    <t xml:space="preserve"> 23-5119-18-47                          </t>
  </si>
  <si>
    <t xml:space="preserve"> 23-5481-99-99                          </t>
  </si>
  <si>
    <t xml:space="preserve"> 2017 GO REF BONDS              </t>
  </si>
  <si>
    <t xml:space="preserve"> 23-5499-99-99                          </t>
  </si>
  <si>
    <t xml:space="preserve"> 23-5853-99-99                          </t>
  </si>
  <si>
    <t xml:space="preserve"> 2016 GO 07 REF ISSUANCE COSTS  </t>
  </si>
  <si>
    <t xml:space="preserve"> 23-5740-50-99                          </t>
  </si>
  <si>
    <t>ASSIGNED PROJECT REVENUES</t>
  </si>
  <si>
    <t xml:space="preserve"> 55-5701-50-99                          </t>
  </si>
  <si>
    <t xml:space="preserve"> TRANSFER TO FUND GENERAL FUND  </t>
  </si>
  <si>
    <t xml:space="preserve"> 55-6501-50-99                          </t>
  </si>
  <si>
    <t xml:space="preserve"> 55-6508-50-99                          </t>
  </si>
  <si>
    <t xml:space="preserve"> TOTAL PROJECT EXPENDITURES</t>
  </si>
  <si>
    <t xml:space="preserve"> INCREASE/(DECREASE)</t>
  </si>
  <si>
    <t>Note:  This fund was opened in April 2010 in complliance with Texas State law.  These funds are restricted to only go towards the salary</t>
  </si>
  <si>
    <t xml:space="preserve">            paid to the Juvenile Case Manager.  </t>
  </si>
  <si>
    <t xml:space="preserve"> 27-5404-10-21                          </t>
  </si>
  <si>
    <t>Note:  This is a restricted fund.  The revenues are comprised of forfeited contraband collected by the State.  The State</t>
  </si>
  <si>
    <t xml:space="preserve">          Court then awards these funds to the Gainesville Police Department.  Expenditures are restricted to those that are</t>
  </si>
  <si>
    <t xml:space="preserve">          in support of drug enforcement investigations and operations that may result in furthering the law enforcement </t>
  </si>
  <si>
    <t xml:space="preserve">          goals and missions.</t>
  </si>
  <si>
    <t xml:space="preserve"> 26-5319-10-10                          </t>
  </si>
  <si>
    <t>Note:  This is a restricted fund.  The revenues are comprised of a one percent (1%) fee paid by Time Warner to support public,</t>
  </si>
  <si>
    <t xml:space="preserve">          educational and governmental (PEG) programming.  These funds may be used only to support capital costs (e.g., equipment)</t>
  </si>
  <si>
    <t xml:space="preserve">          related to PEG channels.</t>
  </si>
  <si>
    <t>BUDGET 2019-2020</t>
  </si>
  <si>
    <t>2019-20</t>
  </si>
  <si>
    <t>SUBTOTAL EQUIPMENT MAINT AND RENTAL</t>
  </si>
  <si>
    <t xml:space="preserve"> 21-5530-10-21                          </t>
  </si>
  <si>
    <t xml:space="preserve"> TOTAL MINOR EQUIPMENT</t>
  </si>
  <si>
    <t xml:space="preserve"> TOTAL SERVICES</t>
  </si>
  <si>
    <t xml:space="preserve"> TOTAL CAPITAL</t>
  </si>
  <si>
    <t>Note: Beginning October FY 2019 Fund Balance ties to FY 18 Audited Financials</t>
  </si>
  <si>
    <t>excluding depreciation, amortization, bad debt and accrued interest.</t>
  </si>
  <si>
    <t xml:space="preserve"> INSURANCE SETTLEMENTS          </t>
  </si>
  <si>
    <t xml:space="preserve"> 60-4810-00-00                          </t>
  </si>
  <si>
    <t xml:space="preserve"> 60-5123-19-10                          </t>
  </si>
  <si>
    <t xml:space="preserve"> 60-6508-19-10</t>
  </si>
  <si>
    <t xml:space="preserve">OFFICE MACHINERY &amp; EQUIPMENT </t>
  </si>
  <si>
    <t xml:space="preserve"> 60-5123-20-51                          </t>
  </si>
  <si>
    <t xml:space="preserve"> 60-6505-20-51</t>
  </si>
  <si>
    <t xml:space="preserve"> 60-5208-21-52                          </t>
  </si>
  <si>
    <t xml:space="preserve"> 60-5107-20-50                          </t>
  </si>
  <si>
    <t xml:space="preserve"> 60-5504-21-53</t>
  </si>
  <si>
    <t xml:space="preserve"> MACHINERY &amp; EQUIPMENT </t>
  </si>
  <si>
    <t xml:space="preserve"> 60-6507-21-53                          </t>
  </si>
  <si>
    <t xml:space="preserve"> 60-5123-22-61                          </t>
  </si>
  <si>
    <t xml:space="preserve"> 60-5504-22-62                          </t>
  </si>
  <si>
    <t xml:space="preserve"> 60-6505-22-62</t>
  </si>
  <si>
    <t xml:space="preserve"> 60-6504-22-63                          </t>
  </si>
  <si>
    <t xml:space="preserve"> 60-6505-22-63                          </t>
  </si>
  <si>
    <t xml:space="preserve"> 60-5766-50-99                          </t>
  </si>
  <si>
    <t xml:space="preserve"> TRANSFER TO WATER PROJ. FUND   </t>
  </si>
  <si>
    <t xml:space="preserve"> 60-5198-99-99                          </t>
  </si>
  <si>
    <t xml:space="preserve"> 2016 GO DEBT REFUNDING         </t>
  </si>
  <si>
    <t xml:space="preserve"> 60-5478-99-99                          </t>
  </si>
  <si>
    <t xml:space="preserve"> 2014 GO DEBT                   </t>
  </si>
  <si>
    <t xml:space="preserve"> 60-5852-99-99                          </t>
  </si>
  <si>
    <t xml:space="preserve"> 60-9954-99-99                          </t>
  </si>
  <si>
    <t xml:space="preserve"> PRINCIPAL PMTS ON DEBT         </t>
  </si>
  <si>
    <t>excluding depreciation, amortization and accrued interest.</t>
  </si>
  <si>
    <t xml:space="preserve"> 68-4940-00-00                          </t>
  </si>
  <si>
    <t xml:space="preserve"> TRANSFER FROM FUND 40          </t>
  </si>
  <si>
    <t xml:space="preserve"> 68-5515 23 37</t>
  </si>
  <si>
    <t xml:space="preserve"> CARTS</t>
  </si>
  <si>
    <t xml:space="preserve"> 68-5740-50-99                          </t>
  </si>
  <si>
    <t xml:space="preserve"> 68-5482-99-99                          </t>
  </si>
  <si>
    <t xml:space="preserve"> 2018 CO                        </t>
  </si>
  <si>
    <t xml:space="preserve"> SUBTOTAL OTHER EXPENSES</t>
  </si>
  <si>
    <t>excluding depreciation, amortization, bad debt and accrued interest expense .</t>
  </si>
  <si>
    <t xml:space="preserve"> 67-5110-16-36                          </t>
  </si>
  <si>
    <t xml:space="preserve"> 67-5740-50-99                          </t>
  </si>
  <si>
    <t xml:space="preserve"> TRANSFER TO FUND 40 PROJECTS   </t>
  </si>
  <si>
    <t xml:space="preserve"> 67-5753-50-99                          </t>
  </si>
  <si>
    <t xml:space="preserve"> TRANSFER TO 2016 GO SUMP       </t>
  </si>
  <si>
    <t xml:space="preserve"> 67-5478-99-99                          </t>
  </si>
  <si>
    <t xml:space="preserve"> 67-5198-99-99                          </t>
  </si>
  <si>
    <t xml:space="preserve">Note:   The Transfer to Debt Service Fund is to cover the Stormwater related debt payments paid in </t>
  </si>
  <si>
    <t xml:space="preserve">           Debt Service Fund.</t>
  </si>
  <si>
    <t>SUBTOTAL TAX REVENUES</t>
  </si>
  <si>
    <t xml:space="preserve"> 30-5482-13-10                          </t>
  </si>
  <si>
    <t xml:space="preserve"> 2018 CO DEBT                   </t>
  </si>
  <si>
    <t xml:space="preserve"> SUBTOTAL DEBT SERVICE</t>
  </si>
  <si>
    <t>excluding depreciation, amortization, bad debt and accrued interest expense.</t>
  </si>
  <si>
    <t xml:space="preserve"> 61-4804-00-00</t>
  </si>
  <si>
    <t xml:space="preserve"> OTHER GRANT REVENUE (NPE)</t>
  </si>
  <si>
    <t xml:space="preserve"> 61-4962-00-00                          </t>
  </si>
  <si>
    <t xml:space="preserve"> TRANSFER FROM FUND 62          </t>
  </si>
  <si>
    <t xml:space="preserve"> FICA</t>
  </si>
  <si>
    <t xml:space="preserve"> 61-5202-10-10                          </t>
  </si>
  <si>
    <t xml:space="preserve"> 61-5503-10-10                          </t>
  </si>
  <si>
    <t xml:space="preserve"> SUBTOTAL FURNITURE AND FIXTURES</t>
  </si>
  <si>
    <t>excluding depreciation, amortization and bad debt.</t>
  </si>
  <si>
    <t xml:space="preserve"> 23-4701-00-00                          </t>
  </si>
  <si>
    <t xml:space="preserve"> 23-6507-18-10                          </t>
  </si>
  <si>
    <t xml:space="preserve"> IMPROVEMENTS OTHER THAN BLDGS</t>
  </si>
  <si>
    <t xml:space="preserve"> 23-5198-99-99                          </t>
  </si>
  <si>
    <t xml:space="preserve"> 22-5303-10-19                          </t>
  </si>
  <si>
    <t xml:space="preserve"> MEDAL OF HONOR                 </t>
  </si>
  <si>
    <t xml:space="preserve"> 22-5740-50-99                          </t>
  </si>
  <si>
    <t xml:space="preserve"> TRANSFER TO CONSTR. PROJ FUND  </t>
  </si>
  <si>
    <t xml:space="preserve">This special revenue fund is used to account for revenues designated by City Council for Special Projects and </t>
  </si>
  <si>
    <t>capital purchases.  Expenditures are limited to projects for the City as determined by the City Council or City Manager.</t>
  </si>
  <si>
    <t xml:space="preserve">Original FY 2019 Fund Balance budget was $907,856.  By end of FY 2018, the City had excess revenues </t>
  </si>
  <si>
    <t>in the General Fund over $25,000 budgeted, so more revenues were transferred to the assigned fund.</t>
  </si>
  <si>
    <t>TOTAL INTEREST REVENUE</t>
  </si>
  <si>
    <t xml:space="preserve"> 55-5755-50-99                          </t>
  </si>
  <si>
    <t xml:space="preserve"> TRANSFER FROM ASSIGNED FUND 55 </t>
  </si>
  <si>
    <t xml:space="preserve"> 55-5504-50-99</t>
  </si>
  <si>
    <t xml:space="preserve"> MINOR EQUIPMENT</t>
  </si>
  <si>
    <t>TOTAL MINOR EQUIPMENT</t>
  </si>
  <si>
    <t xml:space="preserve"> 55-6501-10-15</t>
  </si>
  <si>
    <t xml:space="preserve"> DEMO FBC</t>
  </si>
  <si>
    <t xml:space="preserve"> CAPITAL IMPROVEMENTS</t>
  </si>
  <si>
    <t xml:space="preserve"> 55-6507-50-99                          </t>
  </si>
  <si>
    <t xml:space="preserve"> IMPROVEMENTS OTHER THB BLDG    </t>
  </si>
  <si>
    <t xml:space="preserve"> FARMERS MKT PERF VENUE         </t>
  </si>
  <si>
    <t>TOTAL CAPITAL EXPENDITURES</t>
  </si>
  <si>
    <t>TOTAL DEMOLITIONS</t>
  </si>
  <si>
    <t>AIRPORT CAPITAL IMPROVEMENTS FUND SUMMARY</t>
  </si>
  <si>
    <t xml:space="preserve"> 62-4701-00-00                          </t>
  </si>
  <si>
    <t xml:space="preserve"> 62-4807-00-00                          </t>
  </si>
  <si>
    <t xml:space="preserve"> GRANT REVENUE                  </t>
  </si>
  <si>
    <t xml:space="preserve"> 62-4940-00-00                          </t>
  </si>
  <si>
    <t xml:space="preserve">  TOTAL REVENUE</t>
  </si>
  <si>
    <t xml:space="preserve"> 62-6501-10-10                          </t>
  </si>
  <si>
    <t xml:space="preserve"> 62-6507-10-10                          </t>
  </si>
  <si>
    <t xml:space="preserve"> IMPROVEMENTS OTHER THAN BLDG   </t>
  </si>
  <si>
    <t xml:space="preserve"> 62-5761-50-99                          </t>
  </si>
  <si>
    <t>Note:  These funds are restricted and can only be spent on airport capital improvements.</t>
  </si>
  <si>
    <t xml:space="preserve">           </t>
  </si>
  <si>
    <t>Note:  This is a restricted fund.  The revenues are comprised of forfeited contraband collected by the Federal law enforcement.</t>
  </si>
  <si>
    <t xml:space="preserve">          The Federal Court then awards these funds to the Gainesville Police Department.  Expenditures are restricted to those</t>
  </si>
  <si>
    <t xml:space="preserve">          that are in support of investigations and operations that may result in furthering the law enforcement goals and missions.</t>
  </si>
  <si>
    <t xml:space="preserve">          In fiscal year 2009 these funds were segregated from other funds and this fund was opened to record revenues and</t>
  </si>
  <si>
    <t xml:space="preserve">          expenditures related strictly to the Federal forfeited funds.  We do not budget for the revenues from the Federal law</t>
  </si>
  <si>
    <t xml:space="preserve">          enforcement since it is not known if we will be awarded funds or how much.   As funds accumulate, then purchases are</t>
  </si>
  <si>
    <t xml:space="preserve">          made that fall within the stated restrictions.</t>
  </si>
  <si>
    <t xml:space="preserve"> 16-5504-14-22</t>
  </si>
  <si>
    <t xml:space="preserve"> MACHINERY AND EQUIPMENT</t>
  </si>
  <si>
    <t xml:space="preserve"> CAPITAL EQUIPMENT</t>
  </si>
  <si>
    <t>HOSPITAL DEMOLITION FUND</t>
  </si>
  <si>
    <t xml:space="preserve"> 12-4701-00-00                          </t>
  </si>
  <si>
    <t xml:space="preserve"> INTEREST INCOME                </t>
  </si>
  <si>
    <t xml:space="preserve"> 12-5409-50-99                          </t>
  </si>
  <si>
    <t xml:space="preserve"> DEMOLITION                     </t>
  </si>
  <si>
    <t xml:space="preserve"> 12-5512-50-99                          </t>
  </si>
  <si>
    <t xml:space="preserve"> TRSFER TO PROJECT FARMERS MRKT </t>
  </si>
  <si>
    <t xml:space="preserve"> 12-5740-50-99                          </t>
  </si>
  <si>
    <t xml:space="preserve"> TRANSFER FND 12 HOPITAL DEMO   </t>
  </si>
  <si>
    <t>TOTAL SERVICES AND TRANSFERS</t>
  </si>
  <si>
    <t>Note:   The revenues have been assigned to demolish the old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</si>
</sst>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1"/>
      </bottom>
      <diagonal/>
    </border>
  </borders>
  <cellStyleXfs count="1">
    <xf numFmtId="0" fontId="0" fillId="0" borderId="0"/>
  </cellStyleXfs>
  <cellXfs count="215">
    <xf numFmtId="0" fontId="0" fillId="0" borderId="0" xfId="0"/>
    <xf numFmtId="37" fontId="1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Fill="1"/>
    <xf numFmtId="37" fontId="2" fillId="0" borderId="0" xfId="0" applyNumberFormat="1" applyFont="1" applyFill="1" applyProtection="1">
      <protection locked="0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 applyProtection="1">
      <alignment horizontal="center"/>
      <protection locked="0"/>
    </xf>
    <xf numFmtId="37" fontId="2" fillId="0" borderId="2" xfId="0" applyNumberFormat="1" applyFont="1" applyBorder="1"/>
    <xf numFmtId="37" fontId="1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Fill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/>
    <xf numFmtId="37" fontId="4" fillId="0" borderId="3" xfId="0" applyNumberFormat="1" applyFont="1" applyBorder="1"/>
    <xf numFmtId="37" fontId="4" fillId="0" borderId="0" xfId="0" applyNumberFormat="1" applyFont="1" applyBorder="1"/>
    <xf numFmtId="37" fontId="4" fillId="0" borderId="2" xfId="0" applyNumberFormat="1" applyFont="1" applyBorder="1"/>
    <xf numFmtId="0" fontId="0" fillId="0" borderId="3" xfId="0" applyBorder="1"/>
    <xf numFmtId="0" fontId="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4" fillId="2" borderId="0" xfId="0" applyNumberFormat="1" applyFont="1" applyFill="1"/>
    <xf numFmtId="37" fontId="4" fillId="0" borderId="0" xfId="0" applyNumberFormat="1" applyFont="1" applyFill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4" fillId="0" borderId="2" xfId="0" applyFont="1" applyFill="1" applyBorder="1"/>
    <xf numFmtId="3" fontId="4" fillId="0" borderId="2" xfId="0" applyNumberFormat="1" applyFont="1" applyFill="1" applyBorder="1"/>
    <xf numFmtId="0" fontId="4" fillId="0" borderId="3" xfId="0" applyFont="1" applyFill="1" applyBorder="1" applyAlignment="1">
      <alignment horizontal="left"/>
    </xf>
    <xf numFmtId="37" fontId="4" fillId="0" borderId="3" xfId="0" applyNumberFormat="1" applyFont="1" applyFill="1" applyBorder="1"/>
    <xf numFmtId="37" fontId="4" fillId="0" borderId="3" xfId="0" applyNumberFormat="1" applyFont="1" applyFill="1" applyBorder="1" applyProtection="1">
      <protection locked="0"/>
    </xf>
    <xf numFmtId="37" fontId="4" fillId="0" borderId="4" xfId="0" applyNumberFormat="1" applyFont="1" applyFill="1" applyBorder="1"/>
    <xf numFmtId="37" fontId="4" fillId="0" borderId="5" xfId="0" applyNumberFormat="1" applyFont="1" applyFill="1" applyBorder="1"/>
    <xf numFmtId="3" fontId="4" fillId="0" borderId="3" xfId="0" applyNumberFormat="1" applyFont="1" applyFill="1" applyBorder="1" applyProtection="1">
      <protection locked="0"/>
    </xf>
    <xf numFmtId="3" fontId="4" fillId="0" borderId="4" xfId="0" applyNumberFormat="1" applyFont="1" applyFill="1" applyBorder="1"/>
    <xf numFmtId="49" fontId="4" fillId="0" borderId="0" xfId="0" applyNumberFormat="1" applyFont="1" applyFill="1" applyAlignment="1" applyProtection="1">
      <alignment horizontal="centerContinuous"/>
      <protection locked="0"/>
    </xf>
    <xf numFmtId="3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 applyBorder="1"/>
    <xf numFmtId="3" fontId="4" fillId="0" borderId="0" xfId="0" applyNumberFormat="1" applyFont="1" applyFill="1" applyBorder="1"/>
    <xf numFmtId="37" fontId="4" fillId="0" borderId="2" xfId="0" applyNumberFormat="1" applyFont="1" applyFill="1" applyBorder="1"/>
    <xf numFmtId="37" fontId="4" fillId="0" borderId="0" xfId="0" applyNumberFormat="1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right"/>
    </xf>
    <xf numFmtId="0" fontId="0" fillId="0" borderId="1" xfId="0" applyBorder="1"/>
    <xf numFmtId="37" fontId="2" fillId="0" borderId="0" xfId="0" applyNumberFormat="1" applyFont="1" applyAlignment="1" applyProtection="1">
      <alignment horizontal="centerContinuous"/>
      <protection locked="0"/>
    </xf>
    <xf numFmtId="37" fontId="2" fillId="0" borderId="0" xfId="0" applyNumberFormat="1" applyFont="1" applyProtection="1">
      <protection locked="0"/>
    </xf>
    <xf numFmtId="37" fontId="3" fillId="0" borderId="0" xfId="0" applyNumberFormat="1" applyFont="1" applyAlignment="1">
      <alignment horizontal="center"/>
    </xf>
    <xf numFmtId="37" fontId="3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37" fontId="4" fillId="0" borderId="3" xfId="0" applyNumberFormat="1" applyFont="1" applyFill="1" applyBorder="1" applyAlignment="1">
      <alignment horizontal="right"/>
    </xf>
    <xf numFmtId="37" fontId="4" fillId="0" borderId="0" xfId="0" applyNumberFormat="1" applyFont="1" applyBorder="1" applyAlignment="1">
      <alignment horizontal="left"/>
    </xf>
    <xf numFmtId="37" fontId="5" fillId="0" borderId="0" xfId="0" applyNumberFormat="1" applyFont="1" applyFill="1" applyBorder="1" applyAlignment="1" applyProtection="1">
      <alignment horizontal="center"/>
      <protection locked="0"/>
    </xf>
    <xf numFmtId="37" fontId="4" fillId="0" borderId="4" xfId="0" applyNumberFormat="1" applyFont="1" applyBorder="1"/>
    <xf numFmtId="37" fontId="2" fillId="0" borderId="0" xfId="0" applyNumberFormat="1" applyFont="1" applyBorder="1"/>
    <xf numFmtId="37" fontId="2" fillId="0" borderId="0" xfId="0" applyNumberFormat="1" applyFont="1" applyFill="1" applyBorder="1"/>
    <xf numFmtId="0" fontId="6" fillId="0" borderId="0" xfId="0" applyFont="1"/>
    <xf numFmtId="0" fontId="4" fillId="0" borderId="0" xfId="0" applyFont="1" applyFill="1" applyBorder="1"/>
    <xf numFmtId="37" fontId="0" fillId="0" borderId="0" xfId="0" applyNumberFormat="1"/>
    <xf numFmtId="37" fontId="1" fillId="0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indent="4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3" fontId="0" fillId="0" borderId="0" xfId="0" applyNumberFormat="1"/>
    <xf numFmtId="37" fontId="1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Protection="1">
      <protection locked="0"/>
    </xf>
    <xf numFmtId="37" fontId="3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37" fontId="4" fillId="0" borderId="8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Protection="1">
      <protection locked="0"/>
    </xf>
    <xf numFmtId="0" fontId="4" fillId="0" borderId="5" xfId="0" applyFont="1" applyFill="1" applyBorder="1"/>
    <xf numFmtId="0" fontId="4" fillId="0" borderId="8" xfId="0" applyFont="1" applyFill="1" applyBorder="1"/>
    <xf numFmtId="3" fontId="4" fillId="0" borderId="2" xfId="0" applyNumberFormat="1" applyFont="1" applyFill="1" applyBorder="1" applyProtection="1">
      <protection locked="0"/>
    </xf>
    <xf numFmtId="0" fontId="9" fillId="0" borderId="0" xfId="0" applyFont="1" applyBorder="1"/>
    <xf numFmtId="0" fontId="9" fillId="0" borderId="1" xfId="0" applyFont="1" applyBorder="1"/>
    <xf numFmtId="0" fontId="10" fillId="0" borderId="0" xfId="0" applyFont="1" applyBorder="1"/>
    <xf numFmtId="0" fontId="10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1" xfId="0" applyFont="1" applyBorder="1"/>
    <xf numFmtId="37" fontId="4" fillId="0" borderId="0" xfId="0" applyNumberFormat="1" applyFont="1" applyFill="1" applyBorder="1" applyProtection="1">
      <protection locked="0"/>
    </xf>
    <xf numFmtId="37" fontId="2" fillId="0" borderId="0" xfId="0" applyNumberFormat="1" applyFont="1" applyFill="1" applyBorder="1" applyAlignment="1" applyProtection="1">
      <alignment horizontal="centerContinuous"/>
      <protection locked="0"/>
    </xf>
    <xf numFmtId="37" fontId="4" fillId="0" borderId="3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>
      <alignment horizontal="right"/>
      <protection locked="0"/>
    </xf>
    <xf numFmtId="37" fontId="4" fillId="3" borderId="0" xfId="0" applyNumberFormat="1" applyFont="1" applyFill="1" applyBorder="1"/>
    <xf numFmtId="37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3" xfId="0" applyFont="1" applyFill="1" applyBorder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centerContinuous"/>
    </xf>
    <xf numFmtId="3" fontId="4" fillId="0" borderId="0" xfId="0" applyNumberFormat="1" applyFont="1" applyFill="1" applyBorder="1" applyAlignment="1" applyProtection="1">
      <alignment horizontal="centerContinuous"/>
      <protection locked="0"/>
    </xf>
    <xf numFmtId="164" fontId="4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Border="1" applyAlignment="1">
      <alignment horizontal="center"/>
    </xf>
    <xf numFmtId="37" fontId="4" fillId="0" borderId="4" xfId="0" applyNumberFormat="1" applyFont="1" applyFill="1" applyBorder="1" applyAlignment="1">
      <alignment horizontal="right"/>
    </xf>
    <xf numFmtId="37" fontId="4" fillId="0" borderId="6" xfId="0" applyNumberFormat="1" applyFont="1" applyFill="1" applyBorder="1"/>
    <xf numFmtId="37" fontId="1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 applyProtection="1">
      <alignment horizontal="center"/>
      <protection locked="0"/>
    </xf>
    <xf numFmtId="37" fontId="2" fillId="0" borderId="2" xfId="0" applyNumberFormat="1" applyFont="1" applyFill="1" applyBorder="1"/>
    <xf numFmtId="0" fontId="11" fillId="0" borderId="0" xfId="0" applyFont="1" applyFill="1" applyBorder="1"/>
    <xf numFmtId="0" fontId="2" fillId="0" borderId="0" xfId="0" applyFont="1" applyFill="1" applyBorder="1"/>
    <xf numFmtId="37" fontId="4" fillId="0" borderId="7" xfId="0" applyNumberFormat="1" applyFont="1" applyFill="1" applyBorder="1"/>
    <xf numFmtId="37" fontId="4" fillId="0" borderId="7" xfId="0" applyNumberFormat="1" applyFont="1" applyFill="1" applyBorder="1" applyAlignment="1">
      <alignment horizontal="left"/>
    </xf>
    <xf numFmtId="37" fontId="1" fillId="0" borderId="0" xfId="0" applyNumberFormat="1" applyFont="1" applyFill="1" applyBorder="1"/>
    <xf numFmtId="0" fontId="4" fillId="0" borderId="7" xfId="0" applyFont="1" applyFill="1" applyBorder="1"/>
    <xf numFmtId="37" fontId="4" fillId="0" borderId="0" xfId="0" quotePrefix="1" applyNumberFormat="1" applyFont="1" applyFill="1" applyBorder="1"/>
    <xf numFmtId="3" fontId="2" fillId="0" borderId="0" xfId="0" applyNumberFormat="1" applyFont="1" applyFill="1" applyBorder="1"/>
    <xf numFmtId="0" fontId="5" fillId="0" borderId="0" xfId="0" applyFont="1" applyFill="1" applyBorder="1" applyAlignment="1">
      <alignment horizontal="centerContinuous"/>
    </xf>
    <xf numFmtId="37" fontId="5" fillId="0" borderId="0" xfId="0" applyNumberFormat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37" fontId="4" fillId="0" borderId="8" xfId="0" applyNumberFormat="1" applyFont="1" applyFill="1" applyBorder="1" applyAlignment="1">
      <alignment horizontal="left"/>
    </xf>
    <xf numFmtId="0" fontId="5" fillId="0" borderId="8" xfId="0" applyFont="1" applyFill="1" applyBorder="1"/>
    <xf numFmtId="0" fontId="5" fillId="0" borderId="2" xfId="0" applyFont="1" applyFill="1" applyBorder="1"/>
    <xf numFmtId="3" fontId="2" fillId="0" borderId="0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centerContinuous"/>
    </xf>
    <xf numFmtId="3" fontId="2" fillId="0" borderId="0" xfId="0" applyNumberFormat="1" applyFont="1" applyFill="1" applyBorder="1" applyAlignment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Alignment="1"/>
    <xf numFmtId="0" fontId="1" fillId="0" borderId="0" xfId="0" applyFont="1" applyFill="1" applyBorder="1"/>
    <xf numFmtId="37" fontId="4" fillId="0" borderId="0" xfId="0" applyNumberFormat="1" applyFont="1" applyFill="1" applyBorder="1" applyAlignment="1"/>
    <xf numFmtId="0" fontId="4" fillId="0" borderId="10" xfId="0" applyFont="1" applyFill="1" applyBorder="1"/>
    <xf numFmtId="37" fontId="4" fillId="0" borderId="7" xfId="0" applyNumberFormat="1" applyFont="1" applyFill="1" applyBorder="1" applyAlignment="1"/>
    <xf numFmtId="0" fontId="4" fillId="0" borderId="1" xfId="0" applyFont="1" applyFill="1" applyBorder="1"/>
    <xf numFmtId="37" fontId="4" fillId="0" borderId="2" xfId="0" applyNumberFormat="1" applyFont="1" applyFill="1" applyBorder="1" applyAlignment="1"/>
    <xf numFmtId="37" fontId="4" fillId="0" borderId="1" xfId="0" applyNumberFormat="1" applyFont="1" applyFill="1" applyBorder="1" applyAlignment="1"/>
    <xf numFmtId="37" fontId="4" fillId="0" borderId="1" xfId="0" applyNumberFormat="1" applyFont="1" applyFill="1" applyBorder="1"/>
    <xf numFmtId="3" fontId="4" fillId="0" borderId="6" xfId="0" applyNumberFormat="1" applyFont="1" applyFill="1" applyBorder="1"/>
    <xf numFmtId="37" fontId="4" fillId="0" borderId="8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4" fillId="0" borderId="9" xfId="0" applyFont="1" applyFill="1" applyBorder="1"/>
    <xf numFmtId="0" fontId="2" fillId="0" borderId="9" xfId="0" applyFont="1" applyFill="1" applyBorder="1"/>
    <xf numFmtId="37" fontId="2" fillId="0" borderId="9" xfId="0" applyNumberFormat="1" applyFont="1" applyFill="1" applyBorder="1"/>
    <xf numFmtId="0" fontId="5" fillId="0" borderId="10" xfId="0" applyFont="1" applyFill="1" applyBorder="1" applyAlignment="1">
      <alignment horizontal="center"/>
    </xf>
    <xf numFmtId="37" fontId="4" fillId="0" borderId="10" xfId="0" applyNumberFormat="1" applyFont="1" applyFill="1" applyBorder="1"/>
    <xf numFmtId="37" fontId="11" fillId="0" borderId="0" xfId="0" applyNumberFormat="1" applyFont="1" applyFill="1" applyBorder="1"/>
    <xf numFmtId="37" fontId="4" fillId="0" borderId="5" xfId="0" applyNumberFormat="1" applyFont="1" applyFill="1" applyBorder="1" applyAlignment="1">
      <alignment horizontal="left"/>
    </xf>
    <xf numFmtId="37" fontId="4" fillId="0" borderId="8" xfId="0" applyNumberFormat="1" applyFont="1" applyBorder="1"/>
    <xf numFmtId="37" fontId="4" fillId="0" borderId="2" xfId="0" applyNumberFormat="1" applyFont="1" applyBorder="1" applyAlignment="1">
      <alignment horizontal="left"/>
    </xf>
    <xf numFmtId="37" fontId="4" fillId="0" borderId="8" xfId="0" applyNumberFormat="1" applyFont="1" applyFill="1" applyBorder="1" applyAlignment="1" applyProtection="1">
      <alignment horizontal="right"/>
      <protection locked="0"/>
    </xf>
    <xf numFmtId="37" fontId="4" fillId="0" borderId="2" xfId="0" applyNumberFormat="1" applyFont="1" applyFill="1" applyBorder="1" applyAlignment="1" applyProtection="1">
      <alignment horizontal="right"/>
      <protection locked="0"/>
    </xf>
    <xf numFmtId="37" fontId="4" fillId="0" borderId="5" xfId="0" applyNumberFormat="1" applyFont="1" applyFill="1" applyBorder="1" applyAlignment="1">
      <alignment horizontal="right"/>
    </xf>
    <xf numFmtId="37" fontId="4" fillId="0" borderId="4" xfId="0" applyNumberFormat="1" applyFont="1" applyFill="1" applyBorder="1" applyAlignment="1">
      <alignment horizontal="left"/>
    </xf>
    <xf numFmtId="37" fontId="4" fillId="3" borderId="4" xfId="0" applyNumberFormat="1" applyFont="1" applyFill="1" applyBorder="1"/>
    <xf numFmtId="37" fontId="4" fillId="0" borderId="9" xfId="0" applyNumberFormat="1" applyFont="1" applyFill="1" applyBorder="1"/>
    <xf numFmtId="37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 applyFill="1" applyBorder="1" applyAlignment="1">
      <alignment horizontal="left"/>
    </xf>
    <xf numFmtId="37" fontId="2" fillId="0" borderId="0" xfId="0" applyNumberFormat="1" applyFont="1" applyFill="1" applyBorder="1" applyAlignment="1" applyProtection="1">
      <alignment horizontal="left"/>
      <protection locked="0"/>
    </xf>
    <xf numFmtId="37" fontId="2" fillId="0" borderId="0" xfId="0" applyNumberFormat="1" applyFont="1" applyFill="1" applyBorder="1" applyAlignment="1">
      <alignment horizontal="center"/>
    </xf>
    <xf numFmtId="37" fontId="2" fillId="0" borderId="0" xfId="0" applyNumberFormat="1" applyFont="1" applyFill="1" applyBorder="1" applyAlignment="1" applyProtection="1">
      <alignment horizontal="center"/>
      <protection locked="0"/>
    </xf>
    <xf numFmtId="3" fontId="4" fillId="0" borderId="10" xfId="0" applyNumberFormat="1" applyFont="1" applyFill="1" applyBorder="1"/>
    <xf numFmtId="37" fontId="2" fillId="0" borderId="0" xfId="0" applyNumberFormat="1" applyFont="1" applyFill="1" applyAlignment="1" applyProtection="1">
      <alignment horizontal="center"/>
      <protection locked="0"/>
    </xf>
    <xf numFmtId="37" fontId="4" fillId="0" borderId="4" xfId="0" applyNumberFormat="1" applyFont="1" applyFill="1" applyBorder="1" applyProtection="1">
      <protection locked="0"/>
    </xf>
    <xf numFmtId="37" fontId="4" fillId="0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horizontal="left"/>
    </xf>
    <xf numFmtId="3" fontId="4" fillId="0" borderId="4" xfId="0" applyNumberFormat="1" applyFont="1" applyFill="1" applyBorder="1" applyProtection="1">
      <protection locked="0"/>
    </xf>
    <xf numFmtId="37" fontId="4" fillId="0" borderId="8" xfId="0" applyNumberFormat="1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1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 applyProtection="1">
      <alignment horizontal="center"/>
      <protection locked="0"/>
    </xf>
    <xf numFmtId="37" fontId="6" fillId="0" borderId="0" xfId="0" applyNumberFormat="1" applyFont="1"/>
    <xf numFmtId="0" fontId="0" fillId="0" borderId="11" xfId="0" applyBorder="1"/>
    <xf numFmtId="0" fontId="2" fillId="0" borderId="11" xfId="0" applyFont="1" applyBorder="1"/>
    <xf numFmtId="37" fontId="2" fillId="0" borderId="4" xfId="0" applyNumberFormat="1" applyFont="1" applyFill="1" applyBorder="1"/>
    <xf numFmtId="37" fontId="0" fillId="0" borderId="6" xfId="0" applyNumberFormat="1" applyBorder="1"/>
    <xf numFmtId="37" fontId="6" fillId="0" borderId="6" xfId="0" applyNumberFormat="1" applyFont="1" applyBorder="1"/>
    <xf numFmtId="37" fontId="2" fillId="0" borderId="6" xfId="0" applyNumberFormat="1" applyFont="1" applyFill="1" applyBorder="1"/>
    <xf numFmtId="37" fontId="0" fillId="0" borderId="2" xfId="0" applyNumberFormat="1" applyBorder="1"/>
    <xf numFmtId="37" fontId="6" fillId="0" borderId="0" xfId="0" applyNumberFormat="1" applyFont="1" applyBorder="1"/>
    <xf numFmtId="37" fontId="6" fillId="0" borderId="0" xfId="0" applyNumberFormat="1" applyFont="1" applyFill="1" applyBorder="1"/>
    <xf numFmtId="37" fontId="2" fillId="0" borderId="0" xfId="0" applyNumberFormat="1" applyFont="1" applyAlignment="1">
      <alignment horizontal="right"/>
    </xf>
    <xf numFmtId="0" fontId="2" fillId="0" borderId="0" xfId="0" applyFont="1" applyFill="1"/>
    <xf numFmtId="37" fontId="2" fillId="0" borderId="3" xfId="0" applyNumberFormat="1" applyFont="1" applyBorder="1"/>
    <xf numFmtId="37" fontId="2" fillId="0" borderId="4" xfId="0" applyNumberFormat="1" applyFont="1" applyBorder="1"/>
    <xf numFmtId="0" fontId="1" fillId="0" borderId="0" xfId="0" applyFont="1"/>
    <xf numFmtId="37" fontId="1" fillId="0" borderId="0" xfId="0" applyNumberFormat="1" applyFont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2" fillId="0" borderId="9" xfId="0" applyFont="1" applyBorder="1"/>
    <xf numFmtId="37" fontId="2" fillId="0" borderId="9" xfId="0" applyNumberFormat="1" applyFont="1" applyBorder="1"/>
    <xf numFmtId="37" fontId="4" fillId="0" borderId="5" xfId="0" applyNumberFormat="1" applyFont="1" applyBorder="1"/>
    <xf numFmtId="0" fontId="2" fillId="0" borderId="8" xfId="0" applyFont="1" applyBorder="1"/>
    <xf numFmtId="3" fontId="4" fillId="0" borderId="11" xfId="0" applyNumberFormat="1" applyFont="1" applyFill="1" applyBorder="1"/>
    <xf numFmtId="37" fontId="4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New/Parame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</sheetNames>
    <sheetDataSet>
      <sheetData sheetId="0">
        <row r="2">
          <cell r="A2" t="str">
            <v>BUDGET 2019-2020</v>
          </cell>
          <cell r="F2" t="str">
            <v>2017-18</v>
          </cell>
          <cell r="G2" t="str">
            <v>2017-18</v>
          </cell>
          <cell r="H2" t="str">
            <v>2018-19</v>
          </cell>
          <cell r="I2" t="str">
            <v>2018-19</v>
          </cell>
          <cell r="J2" t="str">
            <v>2018-19</v>
          </cell>
          <cell r="K2" t="str">
            <v>2019-20</v>
          </cell>
        </row>
        <row r="3">
          <cell r="F3" t="str">
            <v>BUDGET</v>
          </cell>
          <cell r="G3" t="str">
            <v>ACTUAL</v>
          </cell>
          <cell r="H3" t="str">
            <v>ORIGINAL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workbookViewId="0">
      <selection activeCell="A15" sqref="A15"/>
    </sheetView>
  </sheetViews>
  <sheetFormatPr defaultRowHeight="15" x14ac:dyDescent="0.25"/>
  <cols>
    <col min="1" max="1" width="38.140625" customWidth="1"/>
    <col min="2" max="2" width="10.7109375" bestFit="1" customWidth="1"/>
    <col min="3" max="3" width="11.42578125" bestFit="1" customWidth="1"/>
    <col min="4" max="4" width="10.7109375" bestFit="1" customWidth="1"/>
    <col min="5" max="5" width="11.42578125" bestFit="1" customWidth="1"/>
    <col min="6" max="7" width="12" bestFit="1" customWidth="1"/>
  </cols>
  <sheetData>
    <row r="1" spans="1:7" x14ac:dyDescent="0.25">
      <c r="A1" s="1" t="s">
        <v>0</v>
      </c>
      <c r="B1" s="1"/>
      <c r="C1" s="2"/>
      <c r="D1" s="2"/>
      <c r="E1" s="2"/>
    </row>
    <row r="2" spans="1:7" x14ac:dyDescent="0.25">
      <c r="A2" s="1" t="s">
        <v>1179</v>
      </c>
      <c r="B2" s="1"/>
      <c r="C2" s="2"/>
      <c r="D2" s="2"/>
      <c r="E2" s="2"/>
    </row>
    <row r="3" spans="1:7" x14ac:dyDescent="0.25">
      <c r="A3" s="1" t="s">
        <v>1</v>
      </c>
      <c r="B3" s="1"/>
      <c r="C3" s="2"/>
      <c r="D3" s="2"/>
      <c r="E3" s="2"/>
    </row>
    <row r="4" spans="1:7" x14ac:dyDescent="0.25">
      <c r="A4" s="3"/>
      <c r="B4" s="5"/>
      <c r="C4" s="5"/>
      <c r="D4" s="3"/>
      <c r="E4" s="3"/>
    </row>
    <row r="5" spans="1:7" x14ac:dyDescent="0.25">
      <c r="A5" s="6"/>
      <c r="B5" s="7" t="s">
        <v>481</v>
      </c>
      <c r="C5" s="7" t="s">
        <v>481</v>
      </c>
      <c r="D5" s="7" t="s">
        <v>482</v>
      </c>
      <c r="E5" s="7" t="s">
        <v>482</v>
      </c>
      <c r="F5" s="93" t="s">
        <v>482</v>
      </c>
      <c r="G5" s="93" t="s">
        <v>1180</v>
      </c>
    </row>
    <row r="6" spans="1:7" x14ac:dyDescent="0.25">
      <c r="A6" s="6"/>
      <c r="B6" s="7" t="s">
        <v>31</v>
      </c>
      <c r="C6" s="7" t="s">
        <v>32</v>
      </c>
      <c r="D6" s="7" t="s">
        <v>33</v>
      </c>
      <c r="E6" s="7" t="s">
        <v>32</v>
      </c>
      <c r="F6" s="172" t="s">
        <v>123</v>
      </c>
      <c r="G6" s="172" t="s">
        <v>34</v>
      </c>
    </row>
    <row r="7" spans="1:7" ht="15.75" thickBot="1" x14ac:dyDescent="0.3">
      <c r="A7" s="8" t="s">
        <v>2</v>
      </c>
      <c r="B7" s="8"/>
      <c r="C7" s="8"/>
      <c r="D7" s="8" t="s">
        <v>124</v>
      </c>
      <c r="E7" s="8" t="s">
        <v>35</v>
      </c>
      <c r="F7" s="8" t="s">
        <v>124</v>
      </c>
      <c r="G7" s="8" t="s">
        <v>124</v>
      </c>
    </row>
    <row r="8" spans="1:7" ht="15.75" thickTop="1" x14ac:dyDescent="0.25">
      <c r="A8" s="9"/>
      <c r="B8" s="10"/>
      <c r="C8" s="3"/>
      <c r="D8" s="3"/>
      <c r="E8" s="3"/>
    </row>
    <row r="9" spans="1:7" x14ac:dyDescent="0.25">
      <c r="A9" s="3" t="s">
        <v>3</v>
      </c>
      <c r="B9" s="3">
        <v>7605948</v>
      </c>
      <c r="C9" s="3">
        <v>7605948</v>
      </c>
      <c r="D9" s="3">
        <v>8231429.1300000045</v>
      </c>
      <c r="E9" s="3">
        <v>8231429.1300000045</v>
      </c>
      <c r="F9" s="3">
        <v>8231429.1300000045</v>
      </c>
      <c r="G9" s="3">
        <v>8152150.1300000027</v>
      </c>
    </row>
    <row r="10" spans="1:7" ht="15.75" thickBot="1" x14ac:dyDescent="0.3">
      <c r="A10" s="3" t="s">
        <v>4</v>
      </c>
      <c r="B10" s="3">
        <v>8422572</v>
      </c>
      <c r="C10" s="3">
        <v>8792641.4100000039</v>
      </c>
      <c r="D10" s="3">
        <v>8431033</v>
      </c>
      <c r="E10" s="3">
        <v>4169907.9499999997</v>
      </c>
      <c r="F10" s="3">
        <v>8593990</v>
      </c>
      <c r="G10" s="3">
        <v>8640738</v>
      </c>
    </row>
    <row r="11" spans="1:7" ht="16.5" thickTop="1" thickBot="1" x14ac:dyDescent="0.3">
      <c r="A11" s="11" t="s">
        <v>5</v>
      </c>
      <c r="B11" s="11">
        <v>16028520</v>
      </c>
      <c r="C11" s="11">
        <v>16398589.410000004</v>
      </c>
      <c r="D11" s="11">
        <v>16662462.130000005</v>
      </c>
      <c r="E11" s="11">
        <v>12401337.080000004</v>
      </c>
      <c r="F11" s="11">
        <v>16825419.130000003</v>
      </c>
      <c r="G11" s="11">
        <v>16792888.130000003</v>
      </c>
    </row>
    <row r="12" spans="1:7" ht="15.75" thickTop="1" x14ac:dyDescent="0.25">
      <c r="A12" s="3"/>
      <c r="B12" s="3"/>
      <c r="C12" s="3"/>
      <c r="D12" s="3"/>
      <c r="E12" s="3"/>
    </row>
    <row r="13" spans="1:7" x14ac:dyDescent="0.25">
      <c r="A13" s="3"/>
      <c r="B13" s="3"/>
      <c r="C13" s="3"/>
      <c r="D13" s="3"/>
      <c r="E13" s="3"/>
    </row>
    <row r="14" spans="1:7" x14ac:dyDescent="0.25">
      <c r="A14" s="3" t="s">
        <v>6</v>
      </c>
      <c r="B14" s="3"/>
      <c r="C14" s="3"/>
      <c r="D14" s="3"/>
      <c r="E14" s="3"/>
    </row>
    <row r="15" spans="1:7" x14ac:dyDescent="0.25">
      <c r="A15" s="3" t="s">
        <v>7</v>
      </c>
      <c r="B15" s="3">
        <v>303399</v>
      </c>
      <c r="C15" s="3">
        <v>294676.6399999999</v>
      </c>
      <c r="D15" s="3">
        <v>324943</v>
      </c>
      <c r="E15" s="3">
        <v>156472.01</v>
      </c>
      <c r="F15" s="3">
        <v>332454</v>
      </c>
      <c r="G15" s="3">
        <v>346171</v>
      </c>
    </row>
    <row r="16" spans="1:7" x14ac:dyDescent="0.25">
      <c r="A16" s="3" t="s">
        <v>8</v>
      </c>
      <c r="B16" s="3">
        <v>319716</v>
      </c>
      <c r="C16" s="3">
        <v>315841.76999999996</v>
      </c>
      <c r="D16" s="3">
        <v>329175</v>
      </c>
      <c r="E16" s="3">
        <v>160466.58000000002</v>
      </c>
      <c r="F16" s="3">
        <v>328814</v>
      </c>
      <c r="G16" s="3">
        <v>336284.5</v>
      </c>
    </row>
    <row r="17" spans="1:7" x14ac:dyDescent="0.25">
      <c r="A17" s="3" t="s">
        <v>9</v>
      </c>
      <c r="B17" s="3">
        <v>633257</v>
      </c>
      <c r="C17" s="3">
        <v>594617.43999999994</v>
      </c>
      <c r="D17" s="3">
        <v>747284</v>
      </c>
      <c r="E17" s="3">
        <v>398710.5</v>
      </c>
      <c r="F17" s="3">
        <v>716069</v>
      </c>
      <c r="G17" s="3">
        <v>628289</v>
      </c>
    </row>
    <row r="18" spans="1:7" x14ac:dyDescent="0.25">
      <c r="A18" s="3" t="s">
        <v>10</v>
      </c>
      <c r="B18" s="3">
        <v>1079252</v>
      </c>
      <c r="C18" s="3">
        <v>1014218.5399999998</v>
      </c>
      <c r="D18" s="3">
        <v>1123046</v>
      </c>
      <c r="E18" s="3">
        <v>393627.64</v>
      </c>
      <c r="F18" s="3">
        <v>1106201</v>
      </c>
      <c r="G18" s="3">
        <v>1110016</v>
      </c>
    </row>
    <row r="19" spans="1:7" x14ac:dyDescent="0.25">
      <c r="A19" s="3" t="s">
        <v>11</v>
      </c>
      <c r="B19" s="3">
        <v>367651</v>
      </c>
      <c r="C19" s="3">
        <v>398536.36000000022</v>
      </c>
      <c r="D19" s="3">
        <v>417910</v>
      </c>
      <c r="E19" s="3">
        <v>181042.09999999998</v>
      </c>
      <c r="F19" s="3">
        <v>409620</v>
      </c>
      <c r="G19" s="3">
        <v>481247</v>
      </c>
    </row>
    <row r="20" spans="1:7" x14ac:dyDescent="0.25">
      <c r="A20" s="3" t="s">
        <v>12</v>
      </c>
      <c r="B20" s="3">
        <v>65254</v>
      </c>
      <c r="C20" s="3">
        <v>64490.840000000018</v>
      </c>
      <c r="D20" s="3">
        <v>67929</v>
      </c>
      <c r="E20" s="3">
        <v>29611.91</v>
      </c>
      <c r="F20" s="3">
        <v>67929</v>
      </c>
      <c r="G20" s="3">
        <v>155019.79999999999</v>
      </c>
    </row>
    <row r="21" spans="1:7" x14ac:dyDescent="0.25">
      <c r="A21" s="3" t="s">
        <v>13</v>
      </c>
      <c r="B21" s="3">
        <v>686395</v>
      </c>
      <c r="C21" s="3">
        <v>640391.75</v>
      </c>
      <c r="D21" s="3">
        <v>564397</v>
      </c>
      <c r="E21" s="3">
        <v>251238.24</v>
      </c>
      <c r="F21" s="3">
        <v>865892</v>
      </c>
      <c r="G21" s="3">
        <v>815281</v>
      </c>
    </row>
    <row r="22" spans="1:7" x14ac:dyDescent="0.25">
      <c r="A22" s="3" t="s">
        <v>14</v>
      </c>
      <c r="B22" s="3">
        <v>1255391</v>
      </c>
      <c r="C22" s="3">
        <v>874589.87999999989</v>
      </c>
      <c r="D22" s="3">
        <v>1012605</v>
      </c>
      <c r="E22" s="3">
        <v>350609.39000000007</v>
      </c>
      <c r="F22" s="3">
        <v>933034</v>
      </c>
      <c r="G22" s="3">
        <v>764135</v>
      </c>
    </row>
    <row r="23" spans="1:7" ht="15.75" thickBot="1" x14ac:dyDescent="0.3">
      <c r="A23" s="64" t="s">
        <v>15</v>
      </c>
      <c r="B23" s="64">
        <v>4859083</v>
      </c>
      <c r="C23" s="64">
        <v>3969797.0599999991</v>
      </c>
      <c r="D23" s="64">
        <v>3792467</v>
      </c>
      <c r="E23" s="64">
        <v>2477804.6799999997</v>
      </c>
      <c r="F23" s="64">
        <v>3913256</v>
      </c>
      <c r="G23" s="64">
        <v>3975094</v>
      </c>
    </row>
    <row r="24" spans="1:7" ht="16.5" thickTop="1" thickBot="1" x14ac:dyDescent="0.3">
      <c r="A24" s="11" t="s">
        <v>16</v>
      </c>
      <c r="B24" s="11">
        <v>9569398</v>
      </c>
      <c r="C24" s="11">
        <v>8167160.2799999993</v>
      </c>
      <c r="D24" s="11">
        <v>8379756</v>
      </c>
      <c r="E24" s="11">
        <v>4399583.05</v>
      </c>
      <c r="F24" s="11">
        <v>8673269</v>
      </c>
      <c r="G24" s="11">
        <v>8611537.3000000007</v>
      </c>
    </row>
    <row r="25" spans="1:7" ht="15.75" thickTop="1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 t="s">
        <v>17</v>
      </c>
      <c r="B27" s="3">
        <v>6459122</v>
      </c>
      <c r="C27" s="3">
        <v>8231429.1300000045</v>
      </c>
      <c r="D27" s="3">
        <v>8282706.1300000045</v>
      </c>
      <c r="E27" s="3">
        <v>8001754.030000004</v>
      </c>
      <c r="F27" s="3">
        <v>8152150.1300000027</v>
      </c>
      <c r="G27" s="3">
        <v>8181350.8300000019</v>
      </c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 t="s">
        <v>18</v>
      </c>
      <c r="B29" s="3"/>
      <c r="C29" s="3"/>
      <c r="D29" s="3"/>
      <c r="E29" s="3"/>
      <c r="F29" s="3"/>
      <c r="G29" s="3"/>
    </row>
    <row r="30" spans="1:7" x14ac:dyDescent="0.25">
      <c r="A30" s="3" t="s">
        <v>19</v>
      </c>
      <c r="B30" s="3">
        <v>-1146826</v>
      </c>
      <c r="C30" s="3">
        <v>625481.13000000454</v>
      </c>
      <c r="D30" s="3">
        <v>51277</v>
      </c>
      <c r="E30" s="3">
        <v>-229675.10000000009</v>
      </c>
      <c r="F30" s="3">
        <v>-79279</v>
      </c>
      <c r="G30" s="3">
        <v>29200.699999999255</v>
      </c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5" x14ac:dyDescent="0.25">
      <c r="A33" t="s">
        <v>1186</v>
      </c>
      <c r="C33" s="3"/>
      <c r="D33" s="3"/>
      <c r="E33" s="3"/>
    </row>
    <row r="34" spans="1:5" x14ac:dyDescent="0.25">
      <c r="A34" t="s">
        <v>1187</v>
      </c>
    </row>
  </sheetData>
  <pageMargins left="0.7" right="0.7" top="0.75" bottom="0.75" header="0.3" footer="0.3"/>
  <pageSetup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28" workbookViewId="0">
      <selection activeCell="O56" sqref="O56"/>
    </sheetView>
  </sheetViews>
  <sheetFormatPr defaultRowHeight="15" x14ac:dyDescent="0.25"/>
  <cols>
    <col min="1" max="1" width="16.28515625" customWidth="1"/>
    <col min="2" max="2" width="30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117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47" t="s">
        <v>35</v>
      </c>
      <c r="G7" s="32" t="s">
        <v>124</v>
      </c>
      <c r="H7" s="32" t="s">
        <v>124</v>
      </c>
    </row>
    <row r="8" spans="1:8" ht="15.75" thickTop="1" x14ac:dyDescent="0.25">
      <c r="A8" s="34" t="s">
        <v>750</v>
      </c>
      <c r="B8" s="34" t="s">
        <v>484</v>
      </c>
      <c r="C8" s="34">
        <v>281017</v>
      </c>
      <c r="D8" s="34">
        <v>290694.09999999998</v>
      </c>
      <c r="E8" s="34">
        <v>229738</v>
      </c>
      <c r="F8" s="34">
        <v>102679.84</v>
      </c>
      <c r="G8" s="34">
        <v>183988</v>
      </c>
      <c r="H8" s="34">
        <v>187685</v>
      </c>
    </row>
    <row r="9" spans="1:8" x14ac:dyDescent="0.25">
      <c r="A9" s="34" t="s">
        <v>751</v>
      </c>
      <c r="B9" s="34" t="s">
        <v>486</v>
      </c>
      <c r="C9" s="34">
        <v>20000</v>
      </c>
      <c r="D9" s="34">
        <v>18734.560000000001</v>
      </c>
      <c r="E9" s="34">
        <v>20000</v>
      </c>
      <c r="F9" s="34">
        <v>8351.42</v>
      </c>
      <c r="G9" s="34">
        <v>20000</v>
      </c>
      <c r="H9" s="34">
        <v>20000</v>
      </c>
    </row>
    <row r="10" spans="1:8" x14ac:dyDescent="0.25">
      <c r="A10" s="34" t="s">
        <v>752</v>
      </c>
      <c r="B10" s="34" t="s">
        <v>579</v>
      </c>
      <c r="C10" s="34">
        <v>6000</v>
      </c>
      <c r="D10" s="34">
        <v>7011</v>
      </c>
      <c r="E10" s="34">
        <v>6000</v>
      </c>
      <c r="F10" s="34">
        <v>1912.45</v>
      </c>
      <c r="G10" s="34">
        <v>6000</v>
      </c>
      <c r="H10" s="34">
        <v>6000</v>
      </c>
    </row>
    <row r="11" spans="1:8" x14ac:dyDescent="0.25">
      <c r="A11" s="34" t="s">
        <v>753</v>
      </c>
      <c r="B11" s="34" t="s">
        <v>488</v>
      </c>
      <c r="C11" s="34">
        <v>3000</v>
      </c>
      <c r="D11" s="34">
        <v>4370</v>
      </c>
      <c r="E11" s="34">
        <v>2220</v>
      </c>
      <c r="F11" s="34">
        <v>720</v>
      </c>
      <c r="G11" s="34">
        <v>720</v>
      </c>
      <c r="H11" s="34">
        <v>1080</v>
      </c>
    </row>
    <row r="12" spans="1:8" x14ac:dyDescent="0.25">
      <c r="A12" s="34" t="s">
        <v>754</v>
      </c>
      <c r="B12" s="34" t="s">
        <v>490</v>
      </c>
      <c r="C12" s="34">
        <v>27970</v>
      </c>
      <c r="D12" s="34">
        <v>31584.75</v>
      </c>
      <c r="E12" s="34">
        <v>30214</v>
      </c>
      <c r="F12" s="34">
        <v>12576.74</v>
      </c>
      <c r="G12" s="34">
        <v>24909</v>
      </c>
      <c r="H12" s="34">
        <v>26841</v>
      </c>
    </row>
    <row r="13" spans="1:8" x14ac:dyDescent="0.25">
      <c r="A13" s="34" t="s">
        <v>755</v>
      </c>
      <c r="B13" s="34" t="s">
        <v>492</v>
      </c>
      <c r="C13" s="34">
        <v>21858</v>
      </c>
      <c r="D13" s="34">
        <v>23026.17</v>
      </c>
      <c r="E13" s="34">
        <v>19806</v>
      </c>
      <c r="F13" s="34">
        <v>7966.96</v>
      </c>
      <c r="G13" s="34">
        <v>16330</v>
      </c>
      <c r="H13" s="34">
        <v>16638</v>
      </c>
    </row>
    <row r="14" spans="1:8" x14ac:dyDescent="0.25">
      <c r="A14" s="34" t="s">
        <v>756</v>
      </c>
      <c r="B14" s="34" t="s">
        <v>540</v>
      </c>
      <c r="C14" s="34">
        <v>57078</v>
      </c>
      <c r="D14" s="34">
        <v>54952.5</v>
      </c>
      <c r="E14" s="34">
        <v>44093</v>
      </c>
      <c r="F14" s="34">
        <v>21534.880000000001</v>
      </c>
      <c r="G14" s="34">
        <v>37812</v>
      </c>
      <c r="H14" s="34">
        <v>39870</v>
      </c>
    </row>
    <row r="15" spans="1:8" x14ac:dyDescent="0.25">
      <c r="A15" s="34" t="s">
        <v>757</v>
      </c>
      <c r="B15" s="34" t="s">
        <v>96</v>
      </c>
      <c r="C15" s="34">
        <v>4408</v>
      </c>
      <c r="D15" s="34">
        <v>4907.88</v>
      </c>
      <c r="E15" s="34">
        <v>2279</v>
      </c>
      <c r="F15" s="34">
        <v>1404.7</v>
      </c>
      <c r="G15" s="34">
        <v>1878</v>
      </c>
      <c r="H15" s="34">
        <v>1914</v>
      </c>
    </row>
    <row r="16" spans="1:8" x14ac:dyDescent="0.25">
      <c r="A16" s="34" t="s">
        <v>758</v>
      </c>
      <c r="B16" s="34" t="s">
        <v>497</v>
      </c>
      <c r="C16" s="34">
        <v>1700</v>
      </c>
      <c r="D16" s="34">
        <v>1812.82</v>
      </c>
      <c r="E16" s="34">
        <v>1150</v>
      </c>
      <c r="F16" s="34">
        <v>846.18</v>
      </c>
      <c r="G16" s="34">
        <v>2750</v>
      </c>
      <c r="H16" s="34">
        <v>2750</v>
      </c>
    </row>
    <row r="17" spans="1:8" x14ac:dyDescent="0.25">
      <c r="A17" s="34" t="s">
        <v>759</v>
      </c>
      <c r="B17" s="34" t="s">
        <v>499</v>
      </c>
      <c r="C17" s="34">
        <v>0</v>
      </c>
      <c r="D17" s="34">
        <v>-19032.54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34" t="s">
        <v>760</v>
      </c>
      <c r="B18" s="34" t="s">
        <v>545</v>
      </c>
      <c r="C18" s="34">
        <v>0</v>
      </c>
      <c r="D18" s="34">
        <v>5940.78</v>
      </c>
      <c r="E18" s="34">
        <v>0</v>
      </c>
      <c r="F18" s="34">
        <v>0</v>
      </c>
      <c r="G18" s="34">
        <v>0</v>
      </c>
      <c r="H18" s="34">
        <v>0</v>
      </c>
    </row>
    <row r="19" spans="1:8" x14ac:dyDescent="0.25">
      <c r="A19" s="35"/>
      <c r="B19" s="35" t="s">
        <v>97</v>
      </c>
      <c r="C19" s="40">
        <v>423031</v>
      </c>
      <c r="D19" s="40">
        <v>424002.02</v>
      </c>
      <c r="E19" s="40">
        <v>355500</v>
      </c>
      <c r="F19" s="40">
        <v>157993.17000000001</v>
      </c>
      <c r="G19" s="40">
        <v>294387</v>
      </c>
      <c r="H19" s="40">
        <v>302778</v>
      </c>
    </row>
    <row r="20" spans="1:8" x14ac:dyDescent="0.25">
      <c r="A20" s="34" t="s">
        <v>761</v>
      </c>
      <c r="B20" s="34" t="s">
        <v>501</v>
      </c>
      <c r="C20" s="34">
        <v>1400</v>
      </c>
      <c r="D20" s="34">
        <v>1080.01</v>
      </c>
      <c r="E20" s="34">
        <v>1400</v>
      </c>
      <c r="F20" s="34">
        <v>1337.08</v>
      </c>
      <c r="G20" s="34">
        <v>1400</v>
      </c>
      <c r="H20" s="34">
        <v>1400</v>
      </c>
    </row>
    <row r="21" spans="1:8" x14ac:dyDescent="0.25">
      <c r="A21" s="34" t="s">
        <v>762</v>
      </c>
      <c r="B21" s="34" t="s">
        <v>548</v>
      </c>
      <c r="C21" s="34">
        <v>200</v>
      </c>
      <c r="D21" s="34">
        <v>86.71</v>
      </c>
      <c r="E21" s="34">
        <v>200</v>
      </c>
      <c r="F21" s="34">
        <v>8.0399999999999991</v>
      </c>
      <c r="G21" s="34">
        <v>200</v>
      </c>
      <c r="H21" s="34">
        <v>200</v>
      </c>
    </row>
    <row r="22" spans="1:8" x14ac:dyDescent="0.25">
      <c r="A22" s="34" t="s">
        <v>763</v>
      </c>
      <c r="B22" s="34" t="s">
        <v>552</v>
      </c>
      <c r="C22" s="34">
        <v>7000</v>
      </c>
      <c r="D22" s="34">
        <v>5285.04</v>
      </c>
      <c r="E22" s="34">
        <v>7000</v>
      </c>
      <c r="F22" s="34">
        <v>4039.86</v>
      </c>
      <c r="G22" s="34">
        <v>7000</v>
      </c>
      <c r="H22" s="34">
        <v>6800</v>
      </c>
    </row>
    <row r="23" spans="1:8" x14ac:dyDescent="0.25">
      <c r="A23" s="34" t="s">
        <v>764</v>
      </c>
      <c r="B23" s="34" t="s">
        <v>554</v>
      </c>
      <c r="C23" s="34">
        <v>1000</v>
      </c>
      <c r="D23" s="34">
        <v>2834.7</v>
      </c>
      <c r="E23" s="34">
        <v>1000</v>
      </c>
      <c r="F23" s="34">
        <v>798.64</v>
      </c>
      <c r="G23" s="34">
        <v>1000</v>
      </c>
      <c r="H23" s="34">
        <v>1000</v>
      </c>
    </row>
    <row r="24" spans="1:8" x14ac:dyDescent="0.25">
      <c r="A24" s="34" t="s">
        <v>765</v>
      </c>
      <c r="B24" s="34" t="s">
        <v>503</v>
      </c>
      <c r="C24" s="34">
        <v>2800</v>
      </c>
      <c r="D24" s="34">
        <v>1597.7</v>
      </c>
      <c r="E24" s="34">
        <v>2800</v>
      </c>
      <c r="F24" s="34">
        <v>529.73</v>
      </c>
      <c r="G24" s="34">
        <v>2800</v>
      </c>
      <c r="H24" s="34">
        <v>2800</v>
      </c>
    </row>
    <row r="25" spans="1:8" x14ac:dyDescent="0.25">
      <c r="A25" s="34" t="s">
        <v>766</v>
      </c>
      <c r="B25" s="34" t="s">
        <v>593</v>
      </c>
      <c r="C25" s="34">
        <v>19000</v>
      </c>
      <c r="D25" s="34">
        <v>16798.91</v>
      </c>
      <c r="E25" s="34">
        <v>20000</v>
      </c>
      <c r="F25" s="34">
        <v>18421.080000000002</v>
      </c>
      <c r="G25" s="34">
        <v>20000</v>
      </c>
      <c r="H25" s="34">
        <v>20000</v>
      </c>
    </row>
    <row r="26" spans="1:8" x14ac:dyDescent="0.25">
      <c r="A26" s="34" t="s">
        <v>767</v>
      </c>
      <c r="B26" s="34" t="s">
        <v>768</v>
      </c>
      <c r="C26" s="34">
        <v>900</v>
      </c>
      <c r="D26" s="34">
        <v>132.78</v>
      </c>
      <c r="E26" s="34">
        <v>900</v>
      </c>
      <c r="F26" s="34">
        <v>0</v>
      </c>
      <c r="G26" s="34">
        <v>900</v>
      </c>
      <c r="H26" s="34">
        <v>900</v>
      </c>
    </row>
    <row r="27" spans="1:8" x14ac:dyDescent="0.25">
      <c r="A27" s="34" t="s">
        <v>769</v>
      </c>
      <c r="B27" s="34" t="s">
        <v>555</v>
      </c>
      <c r="C27" s="34">
        <v>2200</v>
      </c>
      <c r="D27" s="34">
        <v>1915.96</v>
      </c>
      <c r="E27" s="34">
        <v>2200</v>
      </c>
      <c r="F27" s="34">
        <v>1860.94</v>
      </c>
      <c r="G27" s="34">
        <v>2200</v>
      </c>
      <c r="H27" s="34">
        <v>2200</v>
      </c>
    </row>
    <row r="28" spans="1:8" x14ac:dyDescent="0.25">
      <c r="A28" s="34" t="s">
        <v>770</v>
      </c>
      <c r="B28" s="34" t="s">
        <v>676</v>
      </c>
      <c r="C28" s="34">
        <v>3500</v>
      </c>
      <c r="D28" s="34">
        <v>3437.76</v>
      </c>
      <c r="E28" s="34">
        <v>3500</v>
      </c>
      <c r="F28" s="34">
        <v>2426.8000000000002</v>
      </c>
      <c r="G28" s="34">
        <v>3539</v>
      </c>
      <c r="H28" s="34">
        <v>19672</v>
      </c>
    </row>
    <row r="29" spans="1:8" x14ac:dyDescent="0.25">
      <c r="A29" s="34" t="s">
        <v>771</v>
      </c>
      <c r="B29" s="34" t="s">
        <v>772</v>
      </c>
      <c r="C29" s="34">
        <v>3000</v>
      </c>
      <c r="D29" s="34">
        <v>1236.4100000000001</v>
      </c>
      <c r="E29" s="34">
        <v>3000</v>
      </c>
      <c r="F29" s="34">
        <v>64.34</v>
      </c>
      <c r="G29" s="34">
        <v>3000</v>
      </c>
      <c r="H29" s="34">
        <v>3000</v>
      </c>
    </row>
    <row r="30" spans="1:8" x14ac:dyDescent="0.25">
      <c r="A30" s="34" t="s">
        <v>773</v>
      </c>
      <c r="B30" s="34" t="s">
        <v>505</v>
      </c>
      <c r="C30" s="34">
        <v>950</v>
      </c>
      <c r="D30" s="34">
        <v>893.99</v>
      </c>
      <c r="E30" s="34">
        <v>950</v>
      </c>
      <c r="F30" s="34">
        <v>548.89</v>
      </c>
      <c r="G30" s="34">
        <v>950</v>
      </c>
      <c r="H30" s="34">
        <v>950</v>
      </c>
    </row>
    <row r="31" spans="1:8" x14ac:dyDescent="0.25">
      <c r="A31" s="35"/>
      <c r="B31" s="35" t="s">
        <v>98</v>
      </c>
      <c r="C31" s="40">
        <v>41950</v>
      </c>
      <c r="D31" s="40">
        <v>35299.97</v>
      </c>
      <c r="E31" s="40">
        <v>42950</v>
      </c>
      <c r="F31" s="40">
        <v>30035.399999999998</v>
      </c>
      <c r="G31" s="40">
        <v>42989</v>
      </c>
      <c r="H31" s="40">
        <v>58922</v>
      </c>
    </row>
    <row r="32" spans="1:8" x14ac:dyDescent="0.25">
      <c r="A32" s="34" t="s">
        <v>774</v>
      </c>
      <c r="B32" s="34" t="s">
        <v>377</v>
      </c>
      <c r="C32" s="34">
        <v>9500</v>
      </c>
      <c r="D32" s="34">
        <v>9298.2099999999991</v>
      </c>
      <c r="E32" s="34">
        <v>9500</v>
      </c>
      <c r="F32" s="34">
        <v>3681.52</v>
      </c>
      <c r="G32" s="34">
        <v>9500</v>
      </c>
      <c r="H32" s="34">
        <v>8000</v>
      </c>
    </row>
    <row r="33" spans="1:8" x14ac:dyDescent="0.25">
      <c r="A33" s="34" t="s">
        <v>775</v>
      </c>
      <c r="B33" s="34" t="s">
        <v>558</v>
      </c>
      <c r="C33" s="34">
        <v>16000</v>
      </c>
      <c r="D33" s="34">
        <v>15012.05</v>
      </c>
      <c r="E33" s="34">
        <v>16000</v>
      </c>
      <c r="F33" s="34">
        <v>15005.48</v>
      </c>
      <c r="G33" s="34">
        <v>20000</v>
      </c>
      <c r="H33" s="34">
        <v>16000</v>
      </c>
    </row>
    <row r="34" spans="1:8" x14ac:dyDescent="0.25">
      <c r="A34" s="34" t="s">
        <v>776</v>
      </c>
      <c r="B34" s="34" t="s">
        <v>560</v>
      </c>
      <c r="C34" s="34">
        <v>3800</v>
      </c>
      <c r="D34" s="34">
        <v>198.65</v>
      </c>
      <c r="E34" s="34">
        <v>3800</v>
      </c>
      <c r="F34" s="34">
        <v>1189.05</v>
      </c>
      <c r="G34" s="34">
        <v>3800</v>
      </c>
      <c r="H34" s="34">
        <v>3800</v>
      </c>
    </row>
    <row r="35" spans="1:8" x14ac:dyDescent="0.25">
      <c r="A35" s="34" t="s">
        <v>777</v>
      </c>
      <c r="B35" s="34" t="s">
        <v>708</v>
      </c>
      <c r="C35" s="34">
        <v>1500</v>
      </c>
      <c r="D35" s="34">
        <v>1086</v>
      </c>
      <c r="E35" s="34">
        <v>1500</v>
      </c>
      <c r="F35" s="34">
        <v>0</v>
      </c>
      <c r="G35" s="34">
        <v>1500</v>
      </c>
      <c r="H35" s="34">
        <v>1500</v>
      </c>
    </row>
    <row r="36" spans="1:8" x14ac:dyDescent="0.25">
      <c r="A36" s="34" t="s">
        <v>778</v>
      </c>
      <c r="B36" s="34" t="s">
        <v>681</v>
      </c>
      <c r="C36" s="34">
        <v>130985</v>
      </c>
      <c r="D36" s="34">
        <v>131783.13</v>
      </c>
      <c r="E36" s="34">
        <v>45000</v>
      </c>
      <c r="F36" s="34">
        <v>15365.74</v>
      </c>
      <c r="G36" s="34">
        <v>35000</v>
      </c>
      <c r="H36" s="34">
        <v>45000</v>
      </c>
    </row>
    <row r="37" spans="1:8" x14ac:dyDescent="0.25">
      <c r="A37" s="34" t="s">
        <v>779</v>
      </c>
      <c r="B37" s="34" t="s">
        <v>780</v>
      </c>
      <c r="C37" s="34">
        <v>1800</v>
      </c>
      <c r="D37" s="34">
        <v>1350.93</v>
      </c>
      <c r="E37" s="34">
        <v>2000</v>
      </c>
      <c r="F37" s="34">
        <v>94.64</v>
      </c>
      <c r="G37" s="34">
        <v>2000</v>
      </c>
      <c r="H37" s="34">
        <v>2000</v>
      </c>
    </row>
    <row r="38" spans="1:8" x14ac:dyDescent="0.25">
      <c r="A38" s="34" t="s">
        <v>781</v>
      </c>
      <c r="B38" s="34" t="s">
        <v>782</v>
      </c>
      <c r="C38" s="34">
        <v>0</v>
      </c>
      <c r="D38" s="34">
        <v>0</v>
      </c>
      <c r="E38" s="34">
        <v>1500</v>
      </c>
      <c r="F38" s="34">
        <v>0</v>
      </c>
      <c r="G38" s="34">
        <v>1500</v>
      </c>
      <c r="H38" s="34">
        <v>1500</v>
      </c>
    </row>
    <row r="39" spans="1:8" x14ac:dyDescent="0.25">
      <c r="A39" s="40"/>
      <c r="B39" s="40" t="s">
        <v>99</v>
      </c>
      <c r="C39" s="40">
        <v>163585</v>
      </c>
      <c r="D39" s="40">
        <v>158728.97</v>
      </c>
      <c r="E39" s="40">
        <v>79300</v>
      </c>
      <c r="F39" s="40">
        <v>35336.43</v>
      </c>
      <c r="G39" s="40">
        <v>73300</v>
      </c>
      <c r="H39" s="40">
        <v>77800</v>
      </c>
    </row>
    <row r="40" spans="1:8" x14ac:dyDescent="0.25">
      <c r="A40" s="67" t="s">
        <v>783</v>
      </c>
      <c r="B40" s="67" t="s">
        <v>510</v>
      </c>
      <c r="C40" s="48">
        <v>1200</v>
      </c>
      <c r="D40" s="48">
        <v>1432.68</v>
      </c>
      <c r="E40" s="48">
        <v>1304</v>
      </c>
      <c r="F40" s="48">
        <v>768.38</v>
      </c>
      <c r="G40" s="48">
        <v>1304</v>
      </c>
      <c r="H40" s="48">
        <v>1304</v>
      </c>
    </row>
    <row r="41" spans="1:8" x14ac:dyDescent="0.25">
      <c r="A41" s="34" t="s">
        <v>784</v>
      </c>
      <c r="B41" s="34" t="s">
        <v>514</v>
      </c>
      <c r="C41" s="34">
        <v>31000</v>
      </c>
      <c r="D41" s="34">
        <v>28380.43</v>
      </c>
      <c r="E41" s="34">
        <v>33697</v>
      </c>
      <c r="F41" s="34">
        <v>14651.07</v>
      </c>
      <c r="G41" s="34">
        <v>30000</v>
      </c>
      <c r="H41" s="34">
        <v>31500</v>
      </c>
    </row>
    <row r="42" spans="1:8" x14ac:dyDescent="0.25">
      <c r="A42" s="34" t="s">
        <v>785</v>
      </c>
      <c r="B42" s="34" t="s">
        <v>263</v>
      </c>
      <c r="C42" s="34">
        <v>8000</v>
      </c>
      <c r="D42" s="34">
        <v>9306.93</v>
      </c>
      <c r="E42" s="34">
        <v>10000</v>
      </c>
      <c r="F42" s="34">
        <v>2210.54</v>
      </c>
      <c r="G42" s="34">
        <v>7500</v>
      </c>
      <c r="H42" s="34">
        <v>7500</v>
      </c>
    </row>
    <row r="43" spans="1:8" x14ac:dyDescent="0.25">
      <c r="A43" s="34" t="s">
        <v>786</v>
      </c>
      <c r="B43" s="34" t="s">
        <v>412</v>
      </c>
      <c r="C43" s="34">
        <v>1700</v>
      </c>
      <c r="D43" s="34">
        <v>1352.5</v>
      </c>
      <c r="E43" s="34">
        <v>3000</v>
      </c>
      <c r="F43" s="34">
        <v>3365.21</v>
      </c>
      <c r="G43" s="34">
        <v>5000</v>
      </c>
      <c r="H43" s="34">
        <v>3000</v>
      </c>
    </row>
    <row r="44" spans="1:8" x14ac:dyDescent="0.25">
      <c r="A44" s="34" t="s">
        <v>787</v>
      </c>
      <c r="B44" s="34" t="s">
        <v>518</v>
      </c>
      <c r="C44" s="34">
        <v>132000</v>
      </c>
      <c r="D44" s="34">
        <v>134138.56</v>
      </c>
      <c r="E44" s="34">
        <v>118800</v>
      </c>
      <c r="F44" s="34">
        <v>47014.26</v>
      </c>
      <c r="G44" s="34">
        <v>100000</v>
      </c>
      <c r="H44" s="34">
        <v>101000</v>
      </c>
    </row>
    <row r="45" spans="1:8" x14ac:dyDescent="0.25">
      <c r="A45" s="34" t="s">
        <v>788</v>
      </c>
      <c r="B45" s="34" t="s">
        <v>520</v>
      </c>
      <c r="C45" s="34">
        <v>25000</v>
      </c>
      <c r="D45" s="34">
        <v>24854.76</v>
      </c>
      <c r="E45" s="34">
        <v>25000</v>
      </c>
      <c r="F45" s="34">
        <v>12023</v>
      </c>
      <c r="G45" s="34">
        <v>25000</v>
      </c>
      <c r="H45" s="34">
        <v>25000</v>
      </c>
    </row>
    <row r="46" spans="1:8" x14ac:dyDescent="0.25">
      <c r="A46" s="34" t="s">
        <v>789</v>
      </c>
      <c r="B46" s="34" t="s">
        <v>614</v>
      </c>
      <c r="C46" s="34">
        <v>18000</v>
      </c>
      <c r="D46" s="34">
        <v>3097.61</v>
      </c>
      <c r="E46" s="34">
        <v>18000</v>
      </c>
      <c r="F46" s="34">
        <v>0</v>
      </c>
      <c r="G46" s="34">
        <v>18000</v>
      </c>
      <c r="H46" s="34">
        <v>18000</v>
      </c>
    </row>
    <row r="47" spans="1:8" x14ac:dyDescent="0.25">
      <c r="A47" s="34" t="s">
        <v>790</v>
      </c>
      <c r="B47" s="34" t="s">
        <v>652</v>
      </c>
      <c r="C47" s="34">
        <v>25500</v>
      </c>
      <c r="D47" s="34">
        <v>25500</v>
      </c>
      <c r="E47" s="34">
        <v>25500</v>
      </c>
      <c r="F47" s="34">
        <v>25940.28</v>
      </c>
      <c r="G47" s="34">
        <v>26000</v>
      </c>
      <c r="H47" s="34">
        <v>25500</v>
      </c>
    </row>
    <row r="48" spans="1:8" x14ac:dyDescent="0.25">
      <c r="A48" s="34" t="s">
        <v>791</v>
      </c>
      <c r="B48" s="34" t="s">
        <v>792</v>
      </c>
      <c r="C48" s="34">
        <v>4500</v>
      </c>
      <c r="D48" s="34">
        <v>5059.75</v>
      </c>
      <c r="E48" s="34">
        <v>4500</v>
      </c>
      <c r="F48" s="34">
        <v>695</v>
      </c>
      <c r="G48" s="34">
        <v>4500</v>
      </c>
      <c r="H48" s="34">
        <v>4500</v>
      </c>
    </row>
    <row r="49" spans="1:9" x14ac:dyDescent="0.25">
      <c r="A49" s="34" t="s">
        <v>793</v>
      </c>
      <c r="B49" s="34" t="s">
        <v>524</v>
      </c>
      <c r="C49" s="34">
        <v>3600</v>
      </c>
      <c r="D49" s="34">
        <v>3400.11</v>
      </c>
      <c r="E49" s="34">
        <v>3600</v>
      </c>
      <c r="F49" s="34">
        <v>1570.17</v>
      </c>
      <c r="G49" s="34">
        <v>3600</v>
      </c>
      <c r="H49" s="34">
        <v>3636</v>
      </c>
    </row>
    <row r="50" spans="1:9" x14ac:dyDescent="0.25">
      <c r="A50" s="34" t="s">
        <v>794</v>
      </c>
      <c r="B50" s="34" t="s">
        <v>526</v>
      </c>
      <c r="C50" s="34">
        <v>8100</v>
      </c>
      <c r="D50" s="34">
        <v>10397.6</v>
      </c>
      <c r="E50" s="34">
        <v>8100</v>
      </c>
      <c r="F50" s="34">
        <v>16301.29</v>
      </c>
      <c r="G50" s="34">
        <v>18100</v>
      </c>
      <c r="H50" s="34">
        <v>12000</v>
      </c>
    </row>
    <row r="51" spans="1:9" x14ac:dyDescent="0.25">
      <c r="A51" s="34" t="s">
        <v>795</v>
      </c>
      <c r="B51" s="34" t="s">
        <v>528</v>
      </c>
      <c r="C51" s="34">
        <v>2000</v>
      </c>
      <c r="D51" s="34">
        <v>2375.41</v>
      </c>
      <c r="E51" s="34">
        <v>1880</v>
      </c>
      <c r="F51" s="34">
        <v>634.5</v>
      </c>
      <c r="G51" s="34">
        <v>1880</v>
      </c>
      <c r="H51" s="34">
        <v>1880</v>
      </c>
    </row>
    <row r="52" spans="1:9" x14ac:dyDescent="0.25">
      <c r="A52" s="34" t="s">
        <v>796</v>
      </c>
      <c r="B52" s="34" t="s">
        <v>530</v>
      </c>
      <c r="C52" s="34">
        <v>44</v>
      </c>
      <c r="D52" s="34">
        <v>44.16</v>
      </c>
      <c r="E52" s="34">
        <v>44</v>
      </c>
      <c r="F52" s="34">
        <v>22.08</v>
      </c>
      <c r="G52" s="34">
        <v>44</v>
      </c>
      <c r="H52" s="34">
        <v>44</v>
      </c>
    </row>
    <row r="53" spans="1:9" x14ac:dyDescent="0.25">
      <c r="A53" s="34" t="s">
        <v>797</v>
      </c>
      <c r="B53" s="34" t="s">
        <v>568</v>
      </c>
      <c r="C53" s="34">
        <v>4000</v>
      </c>
      <c r="D53" s="34">
        <v>3996.13</v>
      </c>
      <c r="E53" s="34">
        <v>4000</v>
      </c>
      <c r="F53" s="34">
        <v>1419.12</v>
      </c>
      <c r="G53" s="34">
        <v>4000</v>
      </c>
      <c r="H53" s="34">
        <v>4000</v>
      </c>
    </row>
    <row r="54" spans="1:9" x14ac:dyDescent="0.25">
      <c r="A54" s="34" t="s">
        <v>798</v>
      </c>
      <c r="B54" s="34" t="s">
        <v>532</v>
      </c>
      <c r="C54" s="34">
        <v>1800</v>
      </c>
      <c r="D54" s="34">
        <v>1278</v>
      </c>
      <c r="E54" s="34">
        <v>1800</v>
      </c>
      <c r="F54" s="34">
        <v>532.5</v>
      </c>
      <c r="G54" s="34">
        <v>1800</v>
      </c>
      <c r="H54" s="34">
        <v>1800</v>
      </c>
    </row>
    <row r="55" spans="1:9" x14ac:dyDescent="0.25">
      <c r="A55" s="34" t="s">
        <v>799</v>
      </c>
      <c r="B55" s="34" t="s">
        <v>126</v>
      </c>
      <c r="C55" s="34">
        <v>2000</v>
      </c>
      <c r="D55" s="34">
        <v>1944.29</v>
      </c>
      <c r="E55" s="34">
        <v>2000</v>
      </c>
      <c r="F55" s="34">
        <v>96.99</v>
      </c>
      <c r="G55" s="34">
        <v>2000</v>
      </c>
      <c r="H55" s="34">
        <v>5328</v>
      </c>
    </row>
    <row r="56" spans="1:9" x14ac:dyDescent="0.25">
      <c r="A56" s="40"/>
      <c r="B56" s="40" t="s">
        <v>100</v>
      </c>
      <c r="C56" s="40">
        <v>268444</v>
      </c>
      <c r="D56" s="40">
        <v>256558.92</v>
      </c>
      <c r="E56" s="40">
        <v>261225</v>
      </c>
      <c r="F56" s="40">
        <v>127244.38999999998</v>
      </c>
      <c r="G56" s="40">
        <v>248728</v>
      </c>
      <c r="H56" s="40">
        <v>245992</v>
      </c>
    </row>
    <row r="57" spans="1:9" x14ac:dyDescent="0.25">
      <c r="A57" s="42" t="s">
        <v>1203</v>
      </c>
      <c r="B57" s="42" t="s">
        <v>241</v>
      </c>
      <c r="C57" s="42">
        <v>0</v>
      </c>
      <c r="D57" s="42">
        <v>0</v>
      </c>
      <c r="E57" s="42">
        <v>37380</v>
      </c>
      <c r="F57" s="42">
        <v>0</v>
      </c>
      <c r="G57" s="42">
        <v>37380</v>
      </c>
      <c r="H57" s="42">
        <v>0</v>
      </c>
    </row>
    <row r="58" spans="1:9" x14ac:dyDescent="0.25">
      <c r="A58" s="67" t="s">
        <v>1204</v>
      </c>
      <c r="B58" s="67" t="s">
        <v>618</v>
      </c>
      <c r="C58" s="48">
        <v>0</v>
      </c>
      <c r="D58" s="48">
        <v>0</v>
      </c>
      <c r="E58" s="48">
        <v>236250</v>
      </c>
      <c r="F58" s="48">
        <v>0</v>
      </c>
      <c r="G58" s="48">
        <v>236250</v>
      </c>
      <c r="H58" s="48">
        <v>0</v>
      </c>
    </row>
    <row r="59" spans="1:9" x14ac:dyDescent="0.25">
      <c r="A59" s="67" t="s">
        <v>800</v>
      </c>
      <c r="B59" s="67" t="s">
        <v>657</v>
      </c>
      <c r="C59" s="48">
        <v>358381</v>
      </c>
      <c r="D59" s="48">
        <v>0</v>
      </c>
      <c r="E59" s="48">
        <v>0</v>
      </c>
      <c r="F59" s="48">
        <v>0</v>
      </c>
      <c r="G59" s="48">
        <v>0</v>
      </c>
      <c r="H59" s="48">
        <v>78643</v>
      </c>
    </row>
    <row r="60" spans="1:9" ht="15.75" thickBot="1" x14ac:dyDescent="0.3">
      <c r="A60" s="42"/>
      <c r="B60" s="42" t="s">
        <v>801</v>
      </c>
      <c r="C60" s="42">
        <v>358381</v>
      </c>
      <c r="D60" s="42">
        <v>0</v>
      </c>
      <c r="E60" s="42">
        <v>273630</v>
      </c>
      <c r="F60" s="42">
        <v>0</v>
      </c>
      <c r="G60" s="42">
        <v>273630</v>
      </c>
      <c r="H60" s="42">
        <v>78643</v>
      </c>
      <c r="I60" s="34"/>
    </row>
    <row r="61" spans="1:9" ht="16.5" thickTop="1" thickBot="1" x14ac:dyDescent="0.3">
      <c r="A61" s="50"/>
      <c r="B61" s="50" t="s">
        <v>118</v>
      </c>
      <c r="C61" s="50">
        <v>1255391</v>
      </c>
      <c r="D61" s="50">
        <v>874589.87999999989</v>
      </c>
      <c r="E61" s="50">
        <v>1012605</v>
      </c>
      <c r="F61" s="50">
        <v>350609.39000000007</v>
      </c>
      <c r="G61" s="50">
        <v>933034</v>
      </c>
      <c r="H61" s="50">
        <v>764135</v>
      </c>
      <c r="I61" s="34"/>
    </row>
    <row r="62" spans="1:9" ht="15.75" thickTop="1" x14ac:dyDescent="0.25"/>
  </sheetData>
  <pageMargins left="0.7" right="0.7" top="0.75" bottom="0.75" header="0.3" footer="0.3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workbookViewId="0">
      <selection activeCell="E17" sqref="E17"/>
    </sheetView>
  </sheetViews>
  <sheetFormatPr defaultRowHeight="15" x14ac:dyDescent="0.25"/>
  <cols>
    <col min="1" max="1" width="14.85546875" customWidth="1"/>
    <col min="2" max="2" width="29.42578125" bestFit="1" customWidth="1"/>
    <col min="4" max="4" width="11.28515625" bestFit="1" customWidth="1"/>
    <col min="8" max="8" width="10.28515625" bestFit="1" customWidth="1"/>
  </cols>
  <sheetData>
    <row r="1" spans="1:8" x14ac:dyDescent="0.25">
      <c r="A1" s="65"/>
      <c r="B1" s="65"/>
      <c r="C1" s="65"/>
      <c r="D1" s="65"/>
      <c r="E1" s="79"/>
      <c r="F1" s="79"/>
      <c r="G1" s="79"/>
      <c r="H1" s="79"/>
    </row>
    <row r="2" spans="1:8" x14ac:dyDescent="0.25">
      <c r="A2" s="65"/>
      <c r="B2" s="65"/>
      <c r="C2" s="65"/>
      <c r="D2" s="65"/>
      <c r="E2" s="79"/>
      <c r="F2" s="79"/>
      <c r="G2" s="79"/>
      <c r="H2" s="79"/>
    </row>
    <row r="3" spans="1:8" x14ac:dyDescent="0.25">
      <c r="A3" s="77" t="s">
        <v>0</v>
      </c>
      <c r="B3" s="78"/>
      <c r="C3" s="78"/>
      <c r="D3" s="78"/>
      <c r="E3" s="96"/>
      <c r="F3" s="96"/>
      <c r="G3" s="96"/>
      <c r="H3" s="96"/>
    </row>
    <row r="4" spans="1:8" x14ac:dyDescent="0.25">
      <c r="A4" s="77" t="s">
        <v>1179</v>
      </c>
      <c r="B4" s="78"/>
      <c r="C4" s="78"/>
      <c r="D4" s="78"/>
      <c r="E4" s="96"/>
      <c r="F4" s="96"/>
      <c r="G4" s="96"/>
      <c r="H4" s="96"/>
    </row>
    <row r="5" spans="1:8" x14ac:dyDescent="0.25">
      <c r="A5" s="77" t="s">
        <v>119</v>
      </c>
      <c r="B5" s="78"/>
      <c r="C5" s="78"/>
      <c r="D5" s="78"/>
      <c r="E5" s="96"/>
      <c r="F5" s="96"/>
      <c r="G5" s="96"/>
      <c r="H5" s="96"/>
    </row>
    <row r="6" spans="1:8" x14ac:dyDescent="0.25">
      <c r="A6" s="65"/>
      <c r="B6" s="65"/>
      <c r="C6" s="65"/>
      <c r="D6" s="65"/>
      <c r="E6" s="79"/>
      <c r="F6" s="79"/>
      <c r="G6" s="79"/>
      <c r="H6" s="79"/>
    </row>
    <row r="7" spans="1:8" x14ac:dyDescent="0.25">
      <c r="A7" s="80" t="s">
        <v>21</v>
      </c>
      <c r="B7" s="80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48" t="s">
        <v>125</v>
      </c>
      <c r="B10" s="48" t="s">
        <v>126</v>
      </c>
      <c r="C10" s="48">
        <v>3000</v>
      </c>
      <c r="D10" s="48">
        <v>1500</v>
      </c>
      <c r="E10" s="48">
        <v>3000</v>
      </c>
      <c r="F10" s="48">
        <v>0</v>
      </c>
      <c r="G10" s="48">
        <v>2653</v>
      </c>
      <c r="H10" s="48">
        <v>3000</v>
      </c>
    </row>
    <row r="11" spans="1:8" x14ac:dyDescent="0.25">
      <c r="A11" s="48" t="s">
        <v>127</v>
      </c>
      <c r="B11" s="48" t="s">
        <v>128</v>
      </c>
      <c r="C11" s="48">
        <v>912493</v>
      </c>
      <c r="D11" s="48">
        <v>912493</v>
      </c>
      <c r="E11" s="48">
        <v>842493</v>
      </c>
      <c r="F11" s="48">
        <v>421246.5</v>
      </c>
      <c r="G11" s="48">
        <v>842493</v>
      </c>
      <c r="H11" s="48">
        <v>882930</v>
      </c>
    </row>
    <row r="12" spans="1:8" x14ac:dyDescent="0.25">
      <c r="A12" s="48" t="s">
        <v>129</v>
      </c>
      <c r="B12" s="48" t="s">
        <v>130</v>
      </c>
      <c r="C12" s="48">
        <v>395913</v>
      </c>
      <c r="D12" s="48">
        <v>395913</v>
      </c>
      <c r="E12" s="48">
        <v>395913</v>
      </c>
      <c r="F12" s="48">
        <v>197956.5</v>
      </c>
      <c r="G12" s="48">
        <v>395913</v>
      </c>
      <c r="H12" s="48">
        <v>421538</v>
      </c>
    </row>
    <row r="13" spans="1:8" x14ac:dyDescent="0.25">
      <c r="A13" s="48" t="s">
        <v>802</v>
      </c>
      <c r="B13" s="48" t="s">
        <v>803</v>
      </c>
      <c r="C13" s="48">
        <v>0</v>
      </c>
      <c r="D13" s="48">
        <v>358381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48" t="s">
        <v>1205</v>
      </c>
      <c r="B14" s="48" t="s">
        <v>1206</v>
      </c>
      <c r="C14" s="48">
        <v>825458</v>
      </c>
      <c r="D14" s="48">
        <v>833068</v>
      </c>
      <c r="E14" s="48">
        <v>0</v>
      </c>
      <c r="F14" s="48">
        <v>0</v>
      </c>
      <c r="G14" s="48">
        <v>0</v>
      </c>
      <c r="H14" s="48">
        <v>0</v>
      </c>
    </row>
    <row r="15" spans="1:8" x14ac:dyDescent="0.25">
      <c r="A15" s="48" t="s">
        <v>131</v>
      </c>
      <c r="B15" s="48" t="s">
        <v>132</v>
      </c>
      <c r="C15" s="48">
        <v>180400</v>
      </c>
      <c r="D15" s="48">
        <v>180399.96</v>
      </c>
      <c r="E15" s="48">
        <v>182200</v>
      </c>
      <c r="F15" s="48">
        <v>91099.98</v>
      </c>
      <c r="G15" s="48">
        <v>182200</v>
      </c>
      <c r="H15" s="48">
        <v>183900</v>
      </c>
    </row>
    <row r="16" spans="1:8" x14ac:dyDescent="0.25">
      <c r="A16" s="48" t="s">
        <v>804</v>
      </c>
      <c r="B16" s="48" t="s">
        <v>805</v>
      </c>
      <c r="C16" s="48">
        <v>32500</v>
      </c>
      <c r="D16" s="48">
        <v>11534.82</v>
      </c>
      <c r="E16" s="48">
        <v>32500</v>
      </c>
      <c r="F16" s="48">
        <v>1861.2</v>
      </c>
      <c r="G16" s="48">
        <v>32500</v>
      </c>
      <c r="H16" s="48">
        <v>32500</v>
      </c>
    </row>
    <row r="17" spans="1:8" x14ac:dyDescent="0.25">
      <c r="A17" s="48" t="s">
        <v>133</v>
      </c>
      <c r="B17" s="48" t="s">
        <v>134</v>
      </c>
      <c r="C17" s="48">
        <v>0</v>
      </c>
      <c r="D17" s="48">
        <v>0</v>
      </c>
      <c r="E17" s="48">
        <v>65826</v>
      </c>
      <c r="F17" s="48">
        <v>21942</v>
      </c>
      <c r="G17" s="48">
        <v>65826</v>
      </c>
      <c r="H17" s="48">
        <v>65662</v>
      </c>
    </row>
    <row r="18" spans="1:8" x14ac:dyDescent="0.25">
      <c r="A18" s="48" t="s">
        <v>135</v>
      </c>
      <c r="B18" s="48" t="s">
        <v>136</v>
      </c>
      <c r="C18" s="48">
        <v>249018</v>
      </c>
      <c r="D18" s="48">
        <v>249018.72</v>
      </c>
      <c r="E18" s="48">
        <v>287004</v>
      </c>
      <c r="F18" s="48">
        <v>143502.24</v>
      </c>
      <c r="G18" s="48">
        <v>287004</v>
      </c>
      <c r="H18" s="48">
        <v>289164</v>
      </c>
    </row>
    <row r="19" spans="1:8" x14ac:dyDescent="0.25">
      <c r="A19" s="48" t="s">
        <v>137</v>
      </c>
      <c r="B19" s="48" t="s">
        <v>138</v>
      </c>
      <c r="C19" s="48">
        <v>110094</v>
      </c>
      <c r="D19" s="48">
        <v>110093.75999999999</v>
      </c>
      <c r="E19" s="48">
        <v>159348</v>
      </c>
      <c r="F19" s="48">
        <v>79674.48</v>
      </c>
      <c r="G19" s="48">
        <v>159348</v>
      </c>
      <c r="H19" s="48">
        <v>152702</v>
      </c>
    </row>
    <row r="20" spans="1:8" x14ac:dyDescent="0.25">
      <c r="A20" s="48" t="s">
        <v>139</v>
      </c>
      <c r="B20" s="48" t="s">
        <v>140</v>
      </c>
      <c r="C20" s="48">
        <v>279257</v>
      </c>
      <c r="D20" s="48">
        <v>279800.62</v>
      </c>
      <c r="E20" s="48">
        <v>282519</v>
      </c>
      <c r="F20" s="48">
        <v>141259.26</v>
      </c>
      <c r="G20" s="48">
        <v>282519</v>
      </c>
      <c r="H20" s="48">
        <v>285308</v>
      </c>
    </row>
    <row r="21" spans="1:8" x14ac:dyDescent="0.25">
      <c r="A21" s="48" t="s">
        <v>141</v>
      </c>
      <c r="B21" s="48" t="s">
        <v>142</v>
      </c>
      <c r="C21" s="48">
        <v>98088</v>
      </c>
      <c r="D21" s="48">
        <v>98087.52</v>
      </c>
      <c r="E21" s="48">
        <v>0</v>
      </c>
      <c r="F21" s="48">
        <v>0</v>
      </c>
      <c r="G21" s="48">
        <v>0</v>
      </c>
      <c r="H21" s="48">
        <v>0</v>
      </c>
    </row>
    <row r="22" spans="1:8" x14ac:dyDescent="0.25">
      <c r="A22" s="40"/>
      <c r="B22" s="97" t="s">
        <v>120</v>
      </c>
      <c r="C22" s="40">
        <v>3086221</v>
      </c>
      <c r="D22" s="40">
        <v>3430290.4</v>
      </c>
      <c r="E22" s="40">
        <v>2250803</v>
      </c>
      <c r="F22" s="40">
        <v>1098542.1599999999</v>
      </c>
      <c r="G22" s="40">
        <v>2250456</v>
      </c>
      <c r="H22" s="40">
        <v>2316704</v>
      </c>
    </row>
    <row r="23" spans="1:8" x14ac:dyDescent="0.25">
      <c r="A23" s="48" t="s">
        <v>1207</v>
      </c>
      <c r="B23" s="48" t="s">
        <v>143</v>
      </c>
      <c r="C23" s="48">
        <v>0</v>
      </c>
      <c r="D23" s="48">
        <v>-18602</v>
      </c>
      <c r="E23" s="48">
        <v>0</v>
      </c>
      <c r="F23" s="48">
        <v>0</v>
      </c>
      <c r="G23" s="48">
        <v>0</v>
      </c>
      <c r="H23" s="48">
        <v>0</v>
      </c>
    </row>
    <row r="24" spans="1:8" x14ac:dyDescent="0.25">
      <c r="A24" s="48" t="s">
        <v>145</v>
      </c>
      <c r="B24" s="48" t="s">
        <v>146</v>
      </c>
      <c r="C24" s="48">
        <v>88630</v>
      </c>
      <c r="D24" s="48">
        <v>88629.84</v>
      </c>
      <c r="E24" s="48">
        <v>0</v>
      </c>
      <c r="F24" s="48">
        <v>0</v>
      </c>
      <c r="G24" s="48">
        <v>0</v>
      </c>
      <c r="H24" s="48">
        <v>0</v>
      </c>
    </row>
    <row r="25" spans="1:8" x14ac:dyDescent="0.25">
      <c r="A25" s="48" t="s">
        <v>147</v>
      </c>
      <c r="B25" s="48" t="s">
        <v>148</v>
      </c>
      <c r="C25" s="48">
        <v>91553</v>
      </c>
      <c r="D25" s="48">
        <v>91552.5</v>
      </c>
      <c r="E25" s="48">
        <v>92359</v>
      </c>
      <c r="F25" s="48">
        <v>77187.5</v>
      </c>
      <c r="G25" s="48">
        <v>92359</v>
      </c>
      <c r="H25" s="48">
        <v>91806</v>
      </c>
    </row>
    <row r="26" spans="1:8" x14ac:dyDescent="0.25">
      <c r="A26" s="48" t="s">
        <v>806</v>
      </c>
      <c r="B26" s="48" t="s">
        <v>271</v>
      </c>
      <c r="C26" s="48">
        <v>29870</v>
      </c>
      <c r="D26" s="48">
        <v>29870.26</v>
      </c>
      <c r="E26" s="48">
        <v>29465</v>
      </c>
      <c r="F26" s="48">
        <v>24958.880000000001</v>
      </c>
      <c r="G26" s="48">
        <v>29465</v>
      </c>
      <c r="H26" s="48">
        <v>29750</v>
      </c>
    </row>
    <row r="27" spans="1:8" x14ac:dyDescent="0.25">
      <c r="A27" s="48" t="s">
        <v>149</v>
      </c>
      <c r="B27" s="48" t="s">
        <v>150</v>
      </c>
      <c r="C27" s="48">
        <v>392100</v>
      </c>
      <c r="D27" s="48">
        <v>392100</v>
      </c>
      <c r="E27" s="48">
        <v>394900</v>
      </c>
      <c r="F27" s="48">
        <v>321787.5</v>
      </c>
      <c r="G27" s="48">
        <v>394900</v>
      </c>
      <c r="H27" s="48">
        <v>391225</v>
      </c>
    </row>
    <row r="28" spans="1:8" x14ac:dyDescent="0.25">
      <c r="A28" s="48" t="s">
        <v>151</v>
      </c>
      <c r="B28" s="48" t="s">
        <v>152</v>
      </c>
      <c r="C28" s="48">
        <v>398826</v>
      </c>
      <c r="D28" s="48">
        <v>398825.7</v>
      </c>
      <c r="E28" s="48">
        <v>148517</v>
      </c>
      <c r="F28" s="48">
        <v>146825.04999999999</v>
      </c>
      <c r="G28" s="48">
        <v>148517</v>
      </c>
      <c r="H28" s="48">
        <v>148172</v>
      </c>
    </row>
    <row r="29" spans="1:8" x14ac:dyDescent="0.25">
      <c r="A29" s="48" t="s">
        <v>153</v>
      </c>
      <c r="B29" s="48" t="s">
        <v>154</v>
      </c>
      <c r="C29" s="48">
        <v>604038</v>
      </c>
      <c r="D29" s="48">
        <v>604037.5</v>
      </c>
      <c r="E29" s="48">
        <v>655738</v>
      </c>
      <c r="F29" s="48">
        <v>514018.75</v>
      </c>
      <c r="G29" s="48">
        <v>655738</v>
      </c>
      <c r="H29" s="48">
        <v>655837</v>
      </c>
    </row>
    <row r="30" spans="1:8" x14ac:dyDescent="0.25">
      <c r="A30" s="48" t="s">
        <v>807</v>
      </c>
      <c r="B30" s="48" t="s">
        <v>1208</v>
      </c>
      <c r="C30" s="48">
        <v>57721</v>
      </c>
      <c r="D30" s="48">
        <v>57720.52</v>
      </c>
      <c r="E30" s="48">
        <v>91715</v>
      </c>
      <c r="F30" s="48">
        <v>86492.36</v>
      </c>
      <c r="G30" s="48">
        <v>91715</v>
      </c>
      <c r="H30" s="48">
        <v>91249</v>
      </c>
    </row>
    <row r="31" spans="1:8" x14ac:dyDescent="0.25">
      <c r="A31" s="48" t="s">
        <v>1209</v>
      </c>
      <c r="B31" s="48" t="s">
        <v>1210</v>
      </c>
      <c r="C31" s="48">
        <v>0</v>
      </c>
      <c r="D31" s="48">
        <v>0</v>
      </c>
      <c r="E31" s="48">
        <v>0</v>
      </c>
      <c r="F31" s="48">
        <v>94360.5</v>
      </c>
      <c r="G31" s="48">
        <v>120789</v>
      </c>
      <c r="H31" s="48">
        <v>121653</v>
      </c>
    </row>
    <row r="32" spans="1:8" x14ac:dyDescent="0.25">
      <c r="A32" s="48" t="s">
        <v>1124</v>
      </c>
      <c r="B32" s="48" t="s">
        <v>1125</v>
      </c>
      <c r="C32" s="48">
        <v>93229</v>
      </c>
      <c r="D32" s="48">
        <v>92638.399999999994</v>
      </c>
      <c r="E32" s="48">
        <v>121970</v>
      </c>
      <c r="F32" s="48">
        <v>112431.98</v>
      </c>
      <c r="G32" s="48">
        <v>121970</v>
      </c>
      <c r="H32" s="48">
        <v>121698</v>
      </c>
    </row>
    <row r="33" spans="1:8" x14ac:dyDescent="0.25">
      <c r="A33" s="48" t="s">
        <v>155</v>
      </c>
      <c r="B33" s="48" t="s">
        <v>126</v>
      </c>
      <c r="C33" s="48">
        <v>500</v>
      </c>
      <c r="D33" s="48">
        <v>0</v>
      </c>
      <c r="E33" s="48">
        <v>7000</v>
      </c>
      <c r="F33" s="48">
        <v>1200</v>
      </c>
      <c r="G33" s="48">
        <v>7347</v>
      </c>
      <c r="H33" s="48">
        <v>7000</v>
      </c>
    </row>
    <row r="34" spans="1:8" x14ac:dyDescent="0.25">
      <c r="A34" s="48" t="s">
        <v>1211</v>
      </c>
      <c r="B34" s="48" t="s">
        <v>156</v>
      </c>
      <c r="C34" s="48">
        <v>0</v>
      </c>
      <c r="D34" s="48">
        <v>2051.94</v>
      </c>
      <c r="E34" s="48">
        <v>0</v>
      </c>
      <c r="F34" s="48">
        <v>0</v>
      </c>
      <c r="G34" s="48">
        <v>0</v>
      </c>
      <c r="H34" s="48">
        <v>0</v>
      </c>
    </row>
    <row r="35" spans="1:8" x14ac:dyDescent="0.25">
      <c r="A35" s="48" t="s">
        <v>157</v>
      </c>
      <c r="B35" s="48" t="s">
        <v>158</v>
      </c>
      <c r="C35" s="48">
        <v>16395</v>
      </c>
      <c r="D35" s="48">
        <v>16394.95</v>
      </c>
      <c r="E35" s="48">
        <v>0</v>
      </c>
      <c r="F35" s="48">
        <v>0</v>
      </c>
      <c r="G35" s="48">
        <v>0</v>
      </c>
      <c r="H35" s="48">
        <v>0</v>
      </c>
    </row>
    <row r="36" spans="1:8" x14ac:dyDescent="0.25">
      <c r="A36" s="48" t="s">
        <v>1212</v>
      </c>
      <c r="B36" s="48" t="s">
        <v>1213</v>
      </c>
      <c r="C36" s="48">
        <v>0</v>
      </c>
      <c r="D36" s="48">
        <v>-1215712.95</v>
      </c>
      <c r="E36" s="48">
        <v>0</v>
      </c>
      <c r="F36" s="48">
        <v>0</v>
      </c>
      <c r="G36" s="48">
        <v>0</v>
      </c>
      <c r="H36" s="48">
        <v>0</v>
      </c>
    </row>
    <row r="37" spans="1:8" ht="15.75" thickBot="1" x14ac:dyDescent="0.3">
      <c r="A37" s="42"/>
      <c r="B37" s="42" t="s">
        <v>121</v>
      </c>
      <c r="C37" s="42">
        <v>1772862</v>
      </c>
      <c r="D37" s="42">
        <v>539506.65999999992</v>
      </c>
      <c r="E37" s="42">
        <v>1541664</v>
      </c>
      <c r="F37" s="42">
        <v>1379262.52</v>
      </c>
      <c r="G37" s="42">
        <v>1662800</v>
      </c>
      <c r="H37" s="42">
        <v>1658390</v>
      </c>
    </row>
    <row r="38" spans="1:8" ht="16.5" thickTop="1" thickBot="1" x14ac:dyDescent="0.3">
      <c r="A38" s="50"/>
      <c r="B38" s="50" t="s">
        <v>122</v>
      </c>
      <c r="C38" s="50">
        <v>4859083</v>
      </c>
      <c r="D38" s="50">
        <v>3969797.0599999991</v>
      </c>
      <c r="E38" s="50">
        <v>3792467</v>
      </c>
      <c r="F38" s="50">
        <v>2477804.6799999997</v>
      </c>
      <c r="G38" s="50">
        <v>3913256</v>
      </c>
      <c r="H38" s="50">
        <v>3975094</v>
      </c>
    </row>
    <row r="39" spans="1:8" ht="15.75" thickTop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N13" sqref="N13"/>
    </sheetView>
  </sheetViews>
  <sheetFormatPr defaultRowHeight="15" x14ac:dyDescent="0.25"/>
  <cols>
    <col min="1" max="1" width="32.7109375" bestFit="1" customWidth="1"/>
    <col min="2" max="2" width="11.85546875" customWidth="1"/>
    <col min="3" max="3" width="9.7109375" bestFit="1" customWidth="1"/>
    <col min="4" max="4" width="10" bestFit="1" customWidth="1"/>
    <col min="5" max="5" width="11.140625" customWidth="1"/>
    <col min="6" max="6" width="9.5703125" customWidth="1"/>
    <col min="7" max="7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1179</v>
      </c>
      <c r="B2" s="1"/>
      <c r="C2" s="1"/>
      <c r="D2" s="1"/>
      <c r="E2" s="1"/>
      <c r="F2" s="2"/>
      <c r="G2" s="2"/>
    </row>
    <row r="3" spans="1:7" x14ac:dyDescent="0.25">
      <c r="A3" s="1" t="s">
        <v>159</v>
      </c>
      <c r="B3" s="1"/>
      <c r="C3" s="1"/>
      <c r="D3" s="1"/>
      <c r="E3" s="1"/>
      <c r="F3" s="2"/>
      <c r="G3" s="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"/>
      <c r="B5" s="6" t="s">
        <v>481</v>
      </c>
      <c r="C5" s="6" t="s">
        <v>481</v>
      </c>
      <c r="D5" s="6" t="s">
        <v>482</v>
      </c>
      <c r="E5" s="6" t="s">
        <v>482</v>
      </c>
      <c r="F5" s="6" t="s">
        <v>482</v>
      </c>
      <c r="G5" s="6" t="s">
        <v>1180</v>
      </c>
    </row>
    <row r="6" spans="1:7" x14ac:dyDescent="0.25">
      <c r="A6" s="6"/>
      <c r="B6" s="6" t="s">
        <v>31</v>
      </c>
      <c r="C6" s="6" t="s">
        <v>32</v>
      </c>
      <c r="D6" s="6" t="s">
        <v>33</v>
      </c>
      <c r="E6" s="6" t="s">
        <v>32</v>
      </c>
      <c r="F6" s="6" t="s">
        <v>123</v>
      </c>
      <c r="G6" s="6" t="s">
        <v>34</v>
      </c>
    </row>
    <row r="7" spans="1:7" ht="15.75" thickBot="1" x14ac:dyDescent="0.3">
      <c r="A7" s="8" t="s">
        <v>2</v>
      </c>
      <c r="B7" s="8"/>
      <c r="C7" s="8"/>
      <c r="D7" s="8" t="s">
        <v>124</v>
      </c>
      <c r="E7" s="8" t="s">
        <v>35</v>
      </c>
      <c r="F7" s="8" t="s">
        <v>124</v>
      </c>
      <c r="G7" s="8" t="s">
        <v>124</v>
      </c>
    </row>
    <row r="8" spans="1:7" ht="15.75" thickTop="1" x14ac:dyDescent="0.25">
      <c r="A8" s="9"/>
      <c r="B8" s="9"/>
      <c r="C8" s="9"/>
      <c r="D8" s="10"/>
      <c r="E8" s="10"/>
      <c r="F8" s="3"/>
      <c r="G8" s="3"/>
    </row>
    <row r="9" spans="1:7" x14ac:dyDescent="0.25">
      <c r="A9" s="3" t="s">
        <v>3</v>
      </c>
      <c r="B9" s="3">
        <v>2343871</v>
      </c>
      <c r="C9" s="3">
        <v>2315402</v>
      </c>
      <c r="D9" s="3">
        <v>3164010.2100000009</v>
      </c>
      <c r="E9" s="3">
        <v>3164010.2100000009</v>
      </c>
      <c r="F9" s="3">
        <v>3164010.2100000009</v>
      </c>
      <c r="G9" s="3">
        <v>2986513.2100000009</v>
      </c>
    </row>
    <row r="10" spans="1:7" ht="15.75" thickBot="1" x14ac:dyDescent="0.3">
      <c r="A10" s="3" t="s">
        <v>4</v>
      </c>
      <c r="B10" s="3">
        <v>4267829</v>
      </c>
      <c r="C10" s="3">
        <v>4657283.0600000005</v>
      </c>
      <c r="D10" s="3">
        <v>4156416</v>
      </c>
      <c r="E10" s="3">
        <v>2359710.5100000002</v>
      </c>
      <c r="F10" s="3">
        <v>4309721</v>
      </c>
      <c r="G10" s="3">
        <v>4345375</v>
      </c>
    </row>
    <row r="11" spans="1:7" ht="16.5" thickTop="1" thickBot="1" x14ac:dyDescent="0.3">
      <c r="A11" s="11" t="s">
        <v>5</v>
      </c>
      <c r="B11" s="11">
        <v>6611700</v>
      </c>
      <c r="C11" s="11">
        <v>6972685.0600000005</v>
      </c>
      <c r="D11" s="11">
        <v>7320426.2100000009</v>
      </c>
      <c r="E11" s="11">
        <v>5523720.7200000007</v>
      </c>
      <c r="F11" s="11">
        <v>7473731.2100000009</v>
      </c>
      <c r="G11" s="11">
        <v>7331888.2100000009</v>
      </c>
    </row>
    <row r="12" spans="1:7" ht="15.75" thickTop="1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6</v>
      </c>
      <c r="B14" s="3"/>
      <c r="C14" s="3"/>
      <c r="D14" s="3"/>
      <c r="E14" s="3"/>
      <c r="F14" s="3"/>
      <c r="G14" s="3"/>
    </row>
    <row r="15" spans="1:7" x14ac:dyDescent="0.25">
      <c r="A15" s="3" t="s">
        <v>160</v>
      </c>
      <c r="B15" s="3">
        <v>456438</v>
      </c>
      <c r="C15" s="3">
        <v>452217.11000000004</v>
      </c>
      <c r="D15" s="3">
        <v>498438</v>
      </c>
      <c r="E15" s="3">
        <v>239667.49</v>
      </c>
      <c r="F15" s="3">
        <v>527173</v>
      </c>
      <c r="G15" s="3">
        <v>532055</v>
      </c>
    </row>
    <row r="16" spans="1:7" x14ac:dyDescent="0.25">
      <c r="A16" s="3" t="s">
        <v>161</v>
      </c>
      <c r="B16" s="3">
        <v>1441767</v>
      </c>
      <c r="C16" s="3">
        <v>1290903.58</v>
      </c>
      <c r="D16" s="3">
        <v>1385197</v>
      </c>
      <c r="E16" s="3">
        <v>619221.26</v>
      </c>
      <c r="F16" s="3">
        <v>1394287</v>
      </c>
      <c r="G16" s="3">
        <v>1428735</v>
      </c>
    </row>
    <row r="17" spans="1:7" x14ac:dyDescent="0.25">
      <c r="A17" s="3" t="s">
        <v>162</v>
      </c>
      <c r="B17" s="3">
        <v>743880</v>
      </c>
      <c r="C17" s="3">
        <v>569376.85</v>
      </c>
      <c r="D17" s="3">
        <v>923108</v>
      </c>
      <c r="E17" s="3">
        <v>228238.69</v>
      </c>
      <c r="F17" s="3">
        <v>962751</v>
      </c>
      <c r="G17" s="3">
        <v>743224</v>
      </c>
    </row>
    <row r="18" spans="1:7" x14ac:dyDescent="0.25">
      <c r="A18" s="3" t="s">
        <v>163</v>
      </c>
      <c r="B18" s="3">
        <v>169103</v>
      </c>
      <c r="C18" s="3">
        <v>161624.38</v>
      </c>
      <c r="D18" s="3">
        <v>176255</v>
      </c>
      <c r="E18" s="3">
        <v>100839.15</v>
      </c>
      <c r="F18" s="3">
        <v>198319</v>
      </c>
      <c r="G18" s="3">
        <v>181851</v>
      </c>
    </row>
    <row r="19" spans="1:7" ht="15.75" thickBot="1" x14ac:dyDescent="0.3">
      <c r="A19" s="64" t="s">
        <v>164</v>
      </c>
      <c r="B19" s="64">
        <v>1363697</v>
      </c>
      <c r="C19" s="64">
        <v>1450179.1099999996</v>
      </c>
      <c r="D19" s="64">
        <v>1404688</v>
      </c>
      <c r="E19" s="64">
        <v>850387.04</v>
      </c>
      <c r="F19" s="64">
        <v>1404688</v>
      </c>
      <c r="G19" s="64">
        <v>1408508</v>
      </c>
    </row>
    <row r="20" spans="1:7" ht="16.5" thickTop="1" thickBot="1" x14ac:dyDescent="0.3">
      <c r="A20" s="11" t="s">
        <v>16</v>
      </c>
      <c r="B20" s="11">
        <v>4174885</v>
      </c>
      <c r="C20" s="11">
        <v>3924301.0299999993</v>
      </c>
      <c r="D20" s="11">
        <v>4387686</v>
      </c>
      <c r="E20" s="11">
        <v>2038353.63</v>
      </c>
      <c r="F20" s="11">
        <v>4487218</v>
      </c>
      <c r="G20" s="11">
        <v>4294373</v>
      </c>
    </row>
    <row r="21" spans="1:7" ht="15.75" thickTop="1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 t="s">
        <v>17</v>
      </c>
      <c r="B23" s="3">
        <v>2436815</v>
      </c>
      <c r="C23" s="3">
        <v>3048384.0300000012</v>
      </c>
      <c r="D23" s="3">
        <v>2932740.2100000009</v>
      </c>
      <c r="E23" s="3">
        <v>3485367.0900000008</v>
      </c>
      <c r="F23" s="3">
        <v>2986513.2100000009</v>
      </c>
      <c r="G23" s="3">
        <v>3037515.2100000009</v>
      </c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 t="s">
        <v>18</v>
      </c>
      <c r="B26" s="3"/>
      <c r="C26" s="3"/>
      <c r="D26" s="3"/>
      <c r="E26" s="3"/>
      <c r="F26" s="3"/>
      <c r="G26" s="3"/>
    </row>
    <row r="27" spans="1:7" x14ac:dyDescent="0.25">
      <c r="A27" s="3" t="s">
        <v>19</v>
      </c>
      <c r="B27" s="3">
        <v>92944</v>
      </c>
      <c r="C27" s="3">
        <v>732982.03000000119</v>
      </c>
      <c r="D27" s="3">
        <v>-231270</v>
      </c>
      <c r="E27" s="3">
        <v>321356.88000000035</v>
      </c>
      <c r="F27" s="3">
        <v>-177497</v>
      </c>
      <c r="G27" s="3">
        <v>51002</v>
      </c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 t="s">
        <v>1186</v>
      </c>
    </row>
    <row r="32" spans="1:7" x14ac:dyDescent="0.25">
      <c r="A32" t="s">
        <v>1214</v>
      </c>
    </row>
  </sheetData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M29" sqref="M29"/>
    </sheetView>
  </sheetViews>
  <sheetFormatPr defaultRowHeight="15" x14ac:dyDescent="0.25"/>
  <cols>
    <col min="1" max="1" width="15" customWidth="1"/>
    <col min="2" max="2" width="31.140625" bestFit="1" customWidth="1"/>
  </cols>
  <sheetData>
    <row r="1" spans="1:8" x14ac:dyDescent="0.25">
      <c r="A1" s="12"/>
      <c r="B1" s="13"/>
      <c r="C1" s="14"/>
      <c r="D1" s="14"/>
    </row>
    <row r="2" spans="1:8" x14ac:dyDescent="0.25">
      <c r="A2" s="12"/>
      <c r="B2" s="13"/>
      <c r="C2" s="14"/>
      <c r="D2" s="14"/>
    </row>
    <row r="3" spans="1:8" x14ac:dyDescent="0.25">
      <c r="B3" s="7"/>
      <c r="C3" s="72" t="s">
        <v>0</v>
      </c>
      <c r="D3" s="169"/>
      <c r="E3" s="72"/>
    </row>
    <row r="4" spans="1:8" x14ac:dyDescent="0.25">
      <c r="B4" s="72"/>
      <c r="C4" s="72" t="s">
        <v>1179</v>
      </c>
      <c r="D4" s="72"/>
      <c r="E4" s="72"/>
    </row>
    <row r="5" spans="1:8" x14ac:dyDescent="0.25">
      <c r="B5" s="15"/>
      <c r="C5" s="72" t="s">
        <v>165</v>
      </c>
      <c r="D5" s="6"/>
      <c r="E5" s="6"/>
      <c r="F5" s="6"/>
    </row>
    <row r="6" spans="1:8" x14ac:dyDescent="0.25">
      <c r="A6" s="15"/>
      <c r="B6" s="15"/>
      <c r="C6" s="6"/>
      <c r="D6" s="6"/>
      <c r="E6" s="6"/>
      <c r="F6" s="6"/>
    </row>
    <row r="7" spans="1:8" x14ac:dyDescent="0.25">
      <c r="A7" s="73" t="s">
        <v>21</v>
      </c>
      <c r="B7" s="73" t="s">
        <v>22</v>
      </c>
      <c r="C7" s="9" t="s">
        <v>481</v>
      </c>
      <c r="D7" s="9" t="s">
        <v>481</v>
      </c>
      <c r="E7" s="9" t="s">
        <v>482</v>
      </c>
      <c r="F7" s="9" t="s">
        <v>482</v>
      </c>
      <c r="G7" s="92" t="s">
        <v>482</v>
      </c>
      <c r="H7" s="92" t="s">
        <v>1180</v>
      </c>
    </row>
    <row r="8" spans="1:8" x14ac:dyDescent="0.25">
      <c r="A8" s="88" t="s">
        <v>23</v>
      </c>
      <c r="B8" s="88"/>
      <c r="C8" s="90" t="s">
        <v>31</v>
      </c>
      <c r="D8" s="90" t="s">
        <v>32</v>
      </c>
      <c r="E8" s="90" t="s">
        <v>33</v>
      </c>
      <c r="F8" s="90" t="s">
        <v>32</v>
      </c>
      <c r="G8" s="90" t="s">
        <v>123</v>
      </c>
      <c r="H8" s="90" t="s">
        <v>34</v>
      </c>
    </row>
    <row r="9" spans="1:8" ht="15.75" thickBot="1" x14ac:dyDescent="0.3">
      <c r="A9" s="89" t="s">
        <v>2</v>
      </c>
      <c r="B9" s="89"/>
      <c r="C9" s="91"/>
      <c r="D9" s="91"/>
      <c r="E9" s="91" t="s">
        <v>124</v>
      </c>
      <c r="F9" s="91" t="s">
        <v>35</v>
      </c>
      <c r="G9" s="91" t="s">
        <v>124</v>
      </c>
      <c r="H9" s="91" t="s">
        <v>124</v>
      </c>
    </row>
    <row r="10" spans="1:8" ht="15.75" thickTop="1" x14ac:dyDescent="0.25">
      <c r="A10" s="17" t="s">
        <v>169</v>
      </c>
      <c r="B10" s="17" t="s">
        <v>69</v>
      </c>
      <c r="C10" s="17">
        <v>12000</v>
      </c>
      <c r="D10" s="17">
        <v>18848.259999999998</v>
      </c>
      <c r="E10" s="17">
        <v>12000</v>
      </c>
      <c r="F10" s="17">
        <v>13409.39</v>
      </c>
      <c r="G10" s="17">
        <v>18000</v>
      </c>
      <c r="H10" s="17">
        <v>12000</v>
      </c>
    </row>
    <row r="11" spans="1:8" x14ac:dyDescent="0.25">
      <c r="A11" s="17" t="s">
        <v>170</v>
      </c>
      <c r="B11" s="17" t="s">
        <v>171</v>
      </c>
      <c r="C11" s="17">
        <v>1201200</v>
      </c>
      <c r="D11" s="17">
        <v>1226700.25</v>
      </c>
      <c r="E11" s="17">
        <v>1217000</v>
      </c>
      <c r="F11" s="17">
        <v>614800.46</v>
      </c>
      <c r="G11" s="17">
        <v>1217000</v>
      </c>
      <c r="H11" s="17">
        <v>1253510</v>
      </c>
    </row>
    <row r="12" spans="1:8" x14ac:dyDescent="0.25">
      <c r="A12" s="17" t="s">
        <v>172</v>
      </c>
      <c r="B12" s="17" t="s">
        <v>173</v>
      </c>
      <c r="C12" s="17">
        <v>129000</v>
      </c>
      <c r="D12" s="17">
        <v>130112.65</v>
      </c>
      <c r="E12" s="17">
        <v>129000</v>
      </c>
      <c r="F12" s="17">
        <v>64275.29</v>
      </c>
      <c r="G12" s="17">
        <v>129000</v>
      </c>
      <c r="H12" s="17">
        <v>132870</v>
      </c>
    </row>
    <row r="13" spans="1:8" x14ac:dyDescent="0.25">
      <c r="A13" s="17" t="s">
        <v>174</v>
      </c>
      <c r="B13" s="17" t="s">
        <v>175</v>
      </c>
      <c r="C13" s="17">
        <v>42500</v>
      </c>
      <c r="D13" s="17">
        <v>43397.95</v>
      </c>
      <c r="E13" s="17">
        <v>44000</v>
      </c>
      <c r="F13" s="17">
        <v>21981.88</v>
      </c>
      <c r="G13" s="17">
        <v>44000</v>
      </c>
      <c r="H13" s="17">
        <v>45320</v>
      </c>
    </row>
    <row r="14" spans="1:8" x14ac:dyDescent="0.25">
      <c r="A14" s="17" t="s">
        <v>176</v>
      </c>
      <c r="B14" s="17" t="s">
        <v>177</v>
      </c>
      <c r="C14" s="17">
        <v>0</v>
      </c>
      <c r="D14" s="17">
        <v>68797.679999999993</v>
      </c>
      <c r="E14" s="17">
        <v>0</v>
      </c>
      <c r="F14" s="17">
        <v>0</v>
      </c>
      <c r="G14" s="17">
        <v>0</v>
      </c>
      <c r="H14" s="17">
        <v>0</v>
      </c>
    </row>
    <row r="15" spans="1:8" x14ac:dyDescent="0.25">
      <c r="A15" s="17" t="s">
        <v>178</v>
      </c>
      <c r="B15" s="17" t="s">
        <v>179</v>
      </c>
      <c r="C15" s="17">
        <v>100000</v>
      </c>
      <c r="D15" s="17">
        <v>107419.34</v>
      </c>
      <c r="E15" s="17">
        <v>90000</v>
      </c>
      <c r="F15" s="17">
        <v>51619.88</v>
      </c>
      <c r="G15" s="17">
        <v>90000</v>
      </c>
      <c r="H15" s="17">
        <v>95000</v>
      </c>
    </row>
    <row r="16" spans="1:8" x14ac:dyDescent="0.25">
      <c r="A16" s="17" t="s">
        <v>180</v>
      </c>
      <c r="B16" s="17" t="s">
        <v>181</v>
      </c>
      <c r="C16" s="17">
        <v>7679</v>
      </c>
      <c r="D16" s="17">
        <v>9458.17</v>
      </c>
      <c r="E16" s="17">
        <v>7679</v>
      </c>
      <c r="F16" s="17">
        <v>6345.81</v>
      </c>
      <c r="G16" s="17">
        <v>10000</v>
      </c>
      <c r="H16" s="17">
        <v>7909</v>
      </c>
    </row>
    <row r="17" spans="1:8" x14ac:dyDescent="0.25">
      <c r="A17" s="17" t="s">
        <v>182</v>
      </c>
      <c r="B17" s="17" t="s">
        <v>183</v>
      </c>
      <c r="C17" s="17">
        <v>1000000</v>
      </c>
      <c r="D17" s="17">
        <v>1086482.8700000001</v>
      </c>
      <c r="E17" s="17">
        <v>945000</v>
      </c>
      <c r="F17" s="17">
        <v>541457.27</v>
      </c>
      <c r="G17" s="17">
        <v>945000</v>
      </c>
      <c r="H17" s="17">
        <v>1000000</v>
      </c>
    </row>
    <row r="18" spans="1:8" x14ac:dyDescent="0.25">
      <c r="A18" s="17" t="s">
        <v>184</v>
      </c>
      <c r="B18" s="17" t="s">
        <v>185</v>
      </c>
      <c r="C18" s="17">
        <v>250000</v>
      </c>
      <c r="D18" s="17">
        <v>287254.24</v>
      </c>
      <c r="E18" s="17">
        <v>190000</v>
      </c>
      <c r="F18" s="17">
        <v>149610.03</v>
      </c>
      <c r="G18" s="17">
        <v>275000</v>
      </c>
      <c r="H18" s="17">
        <v>220000</v>
      </c>
    </row>
    <row r="19" spans="1:8" x14ac:dyDescent="0.25">
      <c r="A19" s="17" t="s">
        <v>186</v>
      </c>
      <c r="B19" s="17" t="s">
        <v>187</v>
      </c>
      <c r="C19" s="17">
        <v>1505000</v>
      </c>
      <c r="D19" s="17">
        <v>1647320.75</v>
      </c>
      <c r="E19" s="17">
        <v>1504106</v>
      </c>
      <c r="F19" s="17">
        <v>837783.27</v>
      </c>
      <c r="G19" s="17">
        <v>1504106</v>
      </c>
      <c r="H19" s="17">
        <v>1549229</v>
      </c>
    </row>
    <row r="20" spans="1:8" x14ac:dyDescent="0.25">
      <c r="A20" s="17" t="s">
        <v>188</v>
      </c>
      <c r="B20" s="17" t="s">
        <v>189</v>
      </c>
      <c r="C20" s="17">
        <v>26250</v>
      </c>
      <c r="D20" s="17">
        <v>27537.65</v>
      </c>
      <c r="E20" s="17">
        <v>26250</v>
      </c>
      <c r="F20" s="17">
        <v>14081.91</v>
      </c>
      <c r="G20" s="17">
        <v>26250</v>
      </c>
      <c r="H20" s="17">
        <v>28875</v>
      </c>
    </row>
    <row r="21" spans="1:8" x14ac:dyDescent="0.25">
      <c r="A21" s="17" t="s">
        <v>190</v>
      </c>
      <c r="B21" s="17" t="s">
        <v>191</v>
      </c>
      <c r="C21" s="17">
        <v>100</v>
      </c>
      <c r="D21" s="17">
        <v>67.5</v>
      </c>
      <c r="E21" s="17">
        <v>1365</v>
      </c>
      <c r="F21" s="17">
        <v>0</v>
      </c>
      <c r="G21" s="17">
        <v>1365</v>
      </c>
      <c r="H21" s="17">
        <v>1406</v>
      </c>
    </row>
    <row r="22" spans="1:8" x14ac:dyDescent="0.25">
      <c r="A22" s="17" t="s">
        <v>192</v>
      </c>
      <c r="B22" s="17" t="s">
        <v>193</v>
      </c>
      <c r="C22" s="17">
        <v>100</v>
      </c>
      <c r="D22" s="17">
        <v>94.1</v>
      </c>
      <c r="E22" s="17">
        <v>16</v>
      </c>
      <c r="F22" s="17">
        <v>0</v>
      </c>
      <c r="G22" s="17">
        <v>0</v>
      </c>
      <c r="H22" s="17">
        <v>16</v>
      </c>
    </row>
    <row r="23" spans="1:8" x14ac:dyDescent="0.25">
      <c r="A23" s="19" t="s">
        <v>194</v>
      </c>
      <c r="B23" s="19" t="s">
        <v>85</v>
      </c>
      <c r="C23" s="19">
        <v>-38000</v>
      </c>
      <c r="D23" s="19">
        <v>-37319.39</v>
      </c>
      <c r="E23" s="19">
        <v>-38000</v>
      </c>
      <c r="F23" s="19">
        <v>-21389.32</v>
      </c>
      <c r="G23" s="19">
        <v>-38000</v>
      </c>
      <c r="H23" s="19">
        <v>-38760</v>
      </c>
    </row>
    <row r="24" spans="1:8" x14ac:dyDescent="0.25">
      <c r="A24" s="18"/>
      <c r="B24" s="18" t="s">
        <v>166</v>
      </c>
      <c r="C24" s="18">
        <v>4235829</v>
      </c>
      <c r="D24" s="18">
        <v>4616172.0200000005</v>
      </c>
      <c r="E24" s="18">
        <v>4128416</v>
      </c>
      <c r="F24" s="18">
        <v>2293975.8700000006</v>
      </c>
      <c r="G24" s="18">
        <v>4221721</v>
      </c>
      <c r="H24" s="18">
        <v>4307375</v>
      </c>
    </row>
    <row r="25" spans="1:8" x14ac:dyDescent="0.25">
      <c r="A25" s="17" t="s">
        <v>195</v>
      </c>
      <c r="B25" s="17" t="s">
        <v>87</v>
      </c>
      <c r="C25" s="17">
        <v>25000</v>
      </c>
      <c r="D25" s="17">
        <v>35053.22</v>
      </c>
      <c r="E25" s="17">
        <v>20000</v>
      </c>
      <c r="F25" s="17">
        <v>32724.05</v>
      </c>
      <c r="G25" s="17">
        <v>50000</v>
      </c>
      <c r="H25" s="17">
        <v>30000</v>
      </c>
    </row>
    <row r="26" spans="1:8" x14ac:dyDescent="0.25">
      <c r="A26" s="17" t="s">
        <v>197</v>
      </c>
      <c r="B26" s="17" t="s">
        <v>89</v>
      </c>
      <c r="C26" s="17">
        <v>7000</v>
      </c>
      <c r="D26" s="17">
        <v>6057.82</v>
      </c>
      <c r="E26" s="17">
        <v>8000</v>
      </c>
      <c r="F26" s="17">
        <v>3010.59</v>
      </c>
      <c r="G26" s="17">
        <v>8000</v>
      </c>
      <c r="H26" s="17">
        <v>8000</v>
      </c>
    </row>
    <row r="27" spans="1:8" x14ac:dyDescent="0.25">
      <c r="A27" s="19" t="s">
        <v>1215</v>
      </c>
      <c r="B27" s="19" t="s">
        <v>1216</v>
      </c>
      <c r="C27" s="19">
        <v>0</v>
      </c>
      <c r="D27" s="19">
        <v>0</v>
      </c>
      <c r="E27" s="19">
        <v>0</v>
      </c>
      <c r="F27" s="19">
        <v>30000</v>
      </c>
      <c r="G27" s="19">
        <v>30000</v>
      </c>
      <c r="H27" s="19">
        <v>0</v>
      </c>
    </row>
    <row r="28" spans="1:8" ht="15.75" thickBot="1" x14ac:dyDescent="0.3">
      <c r="A28" s="63"/>
      <c r="B28" s="63" t="s">
        <v>167</v>
      </c>
      <c r="C28" s="63">
        <v>32000</v>
      </c>
      <c r="D28" s="63">
        <v>41111.040000000001</v>
      </c>
      <c r="E28" s="63">
        <v>28000</v>
      </c>
      <c r="F28" s="63">
        <v>65734.64</v>
      </c>
      <c r="G28" s="63">
        <v>88000</v>
      </c>
      <c r="H28" s="63">
        <v>38000</v>
      </c>
    </row>
    <row r="29" spans="1:8" ht="16.5" thickTop="1" thickBot="1" x14ac:dyDescent="0.3">
      <c r="A29" s="20"/>
      <c r="B29" s="20" t="s">
        <v>168</v>
      </c>
      <c r="C29" s="20">
        <v>4267829</v>
      </c>
      <c r="D29" s="20">
        <v>4657283.0600000005</v>
      </c>
      <c r="E29" s="20">
        <v>4156416</v>
      </c>
      <c r="F29" s="20">
        <v>2359710.5100000002</v>
      </c>
      <c r="G29" s="20">
        <v>4309721</v>
      </c>
      <c r="H29" s="20">
        <v>4345375</v>
      </c>
    </row>
    <row r="30" spans="1:8" ht="15.75" thickTop="1" x14ac:dyDescent="0.25"/>
  </sheetData>
  <pageMargins left="0.7" right="0.7" top="0.75" bottom="0.75" header="0.3" footer="0.3"/>
  <pageSetup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9" workbookViewId="0">
      <selection activeCell="P48" sqref="P48"/>
    </sheetView>
  </sheetViews>
  <sheetFormatPr defaultRowHeight="15" x14ac:dyDescent="0.25"/>
  <cols>
    <col min="1" max="1" width="14.28515625" customWidth="1"/>
    <col min="2" max="2" width="28.28515625" bestFit="1" customWidth="1"/>
    <col min="6" max="6" width="10.28515625" bestFit="1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1118</v>
      </c>
      <c r="B2" s="23"/>
      <c r="C2" s="24"/>
      <c r="D2" s="24"/>
      <c r="E2" s="25"/>
      <c r="F2" s="25"/>
    </row>
    <row r="3" spans="1:8" x14ac:dyDescent="0.25">
      <c r="A3" s="22" t="s">
        <v>199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93" t="s">
        <v>482</v>
      </c>
      <c r="H5" s="93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123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94" t="s">
        <v>124</v>
      </c>
      <c r="H7" s="94" t="s">
        <v>124</v>
      </c>
    </row>
    <row r="8" spans="1:8" ht="15.75" thickTop="1" x14ac:dyDescent="0.25">
      <c r="A8" s="27" t="s">
        <v>808</v>
      </c>
      <c r="B8" s="27" t="s">
        <v>484</v>
      </c>
      <c r="C8" s="34">
        <v>255358</v>
      </c>
      <c r="D8" s="34">
        <v>249364</v>
      </c>
      <c r="E8" s="34">
        <v>274402</v>
      </c>
      <c r="F8" s="34">
        <v>113374.8</v>
      </c>
      <c r="G8" s="34">
        <v>276586</v>
      </c>
      <c r="H8" s="34">
        <v>284229</v>
      </c>
    </row>
    <row r="9" spans="1:8" x14ac:dyDescent="0.25">
      <c r="A9" s="27" t="s">
        <v>809</v>
      </c>
      <c r="B9" s="27" t="s">
        <v>486</v>
      </c>
      <c r="C9" s="34">
        <v>8000</v>
      </c>
      <c r="D9" s="34">
        <v>9569.42</v>
      </c>
      <c r="E9" s="34">
        <v>8000</v>
      </c>
      <c r="F9" s="34">
        <v>3966.6</v>
      </c>
      <c r="G9" s="34">
        <v>8000</v>
      </c>
      <c r="H9" s="34">
        <v>8000</v>
      </c>
    </row>
    <row r="10" spans="1:8" x14ac:dyDescent="0.25">
      <c r="A10" s="27" t="s">
        <v>810</v>
      </c>
      <c r="B10" s="27" t="s">
        <v>579</v>
      </c>
      <c r="C10" s="34">
        <v>1500</v>
      </c>
      <c r="D10" s="34">
        <v>726.99</v>
      </c>
      <c r="E10" s="34">
        <v>1500</v>
      </c>
      <c r="F10" s="34">
        <v>1283.8499999999999</v>
      </c>
      <c r="G10" s="34">
        <v>1500</v>
      </c>
      <c r="H10" s="34">
        <v>1500</v>
      </c>
    </row>
    <row r="11" spans="1:8" x14ac:dyDescent="0.25">
      <c r="A11" s="27" t="s">
        <v>811</v>
      </c>
      <c r="B11" s="27" t="s">
        <v>488</v>
      </c>
      <c r="C11" s="34">
        <v>1680</v>
      </c>
      <c r="D11" s="34">
        <v>3480</v>
      </c>
      <c r="E11" s="34">
        <v>3720</v>
      </c>
      <c r="F11" s="34">
        <v>3720</v>
      </c>
      <c r="G11" s="34">
        <v>3720</v>
      </c>
      <c r="H11" s="34">
        <v>4020</v>
      </c>
    </row>
    <row r="12" spans="1:8" x14ac:dyDescent="0.25">
      <c r="A12" s="27" t="s">
        <v>812</v>
      </c>
      <c r="B12" s="27" t="s">
        <v>490</v>
      </c>
      <c r="C12" s="34">
        <v>17000</v>
      </c>
      <c r="D12" s="34">
        <v>25971.49</v>
      </c>
      <c r="E12" s="34">
        <v>33801</v>
      </c>
      <c r="F12" s="34">
        <v>13571.95</v>
      </c>
      <c r="G12" s="34">
        <v>34143</v>
      </c>
      <c r="H12" s="34">
        <v>37084</v>
      </c>
    </row>
    <row r="13" spans="1:8" x14ac:dyDescent="0.25">
      <c r="A13" s="27" t="s">
        <v>813</v>
      </c>
      <c r="B13" s="27" t="s">
        <v>492</v>
      </c>
      <c r="C13" s="34">
        <v>19816</v>
      </c>
      <c r="D13" s="34">
        <v>18670.3</v>
      </c>
      <c r="E13" s="34">
        <v>22157</v>
      </c>
      <c r="F13" s="34">
        <v>8746.7800000000007</v>
      </c>
      <c r="G13" s="34">
        <v>22380</v>
      </c>
      <c r="H13" s="34">
        <v>22989</v>
      </c>
    </row>
    <row r="14" spans="1:8" x14ac:dyDescent="0.25">
      <c r="A14" s="27" t="s">
        <v>814</v>
      </c>
      <c r="B14" s="27" t="s">
        <v>96</v>
      </c>
      <c r="C14" s="34">
        <v>31710</v>
      </c>
      <c r="D14" s="34">
        <v>30665.57</v>
      </c>
      <c r="E14" s="34">
        <v>37823</v>
      </c>
      <c r="F14" s="34">
        <v>18397.580000000002</v>
      </c>
      <c r="G14" s="34">
        <v>37841</v>
      </c>
      <c r="H14" s="34">
        <v>39899</v>
      </c>
    </row>
    <row r="15" spans="1:8" x14ac:dyDescent="0.25">
      <c r="A15" s="27" t="s">
        <v>815</v>
      </c>
      <c r="B15" s="27" t="s">
        <v>495</v>
      </c>
      <c r="C15" s="34">
        <v>8124</v>
      </c>
      <c r="D15" s="34">
        <v>7106.82</v>
      </c>
      <c r="E15" s="34">
        <v>5685</v>
      </c>
      <c r="F15" s="34">
        <v>2352.1999999999998</v>
      </c>
      <c r="G15" s="34">
        <v>5735</v>
      </c>
      <c r="H15" s="34">
        <v>5889</v>
      </c>
    </row>
    <row r="16" spans="1:8" x14ac:dyDescent="0.25">
      <c r="A16" s="27" t="s">
        <v>816</v>
      </c>
      <c r="B16" s="27" t="s">
        <v>497</v>
      </c>
      <c r="C16" s="34">
        <v>2010</v>
      </c>
      <c r="D16" s="34">
        <v>2145.0700000000002</v>
      </c>
      <c r="E16" s="34">
        <v>2010</v>
      </c>
      <c r="F16" s="34">
        <v>1273.92</v>
      </c>
      <c r="G16" s="34">
        <v>2760</v>
      </c>
      <c r="H16" s="34">
        <v>2760</v>
      </c>
    </row>
    <row r="17" spans="1:8" x14ac:dyDescent="0.25">
      <c r="A17" s="27" t="s">
        <v>817</v>
      </c>
      <c r="B17" s="27" t="s">
        <v>499</v>
      </c>
      <c r="C17" s="34">
        <v>0</v>
      </c>
      <c r="D17" s="34">
        <v>664.13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27" t="s">
        <v>818</v>
      </c>
      <c r="B18" s="27" t="s">
        <v>545</v>
      </c>
      <c r="C18" s="34">
        <v>0</v>
      </c>
      <c r="D18" s="34">
        <v>166.94</v>
      </c>
      <c r="E18" s="34">
        <v>0</v>
      </c>
      <c r="F18" s="34">
        <v>0</v>
      </c>
      <c r="G18" s="34">
        <v>0</v>
      </c>
      <c r="H18" s="34">
        <v>0</v>
      </c>
    </row>
    <row r="19" spans="1:8" x14ac:dyDescent="0.25">
      <c r="A19" s="35"/>
      <c r="B19" s="35" t="s">
        <v>97</v>
      </c>
      <c r="C19" s="40">
        <v>345198</v>
      </c>
      <c r="D19" s="40">
        <v>348530.73000000004</v>
      </c>
      <c r="E19" s="40">
        <v>389098</v>
      </c>
      <c r="F19" s="40">
        <v>166687.68000000002</v>
      </c>
      <c r="G19" s="40">
        <v>392665</v>
      </c>
      <c r="H19" s="40">
        <v>406370</v>
      </c>
    </row>
    <row r="20" spans="1:8" x14ac:dyDescent="0.25">
      <c r="A20" s="81" t="s">
        <v>819</v>
      </c>
      <c r="B20" s="81" t="s">
        <v>501</v>
      </c>
      <c r="C20" s="42">
        <v>3000</v>
      </c>
      <c r="D20" s="42">
        <v>2352.85</v>
      </c>
      <c r="E20" s="42">
        <v>3000</v>
      </c>
      <c r="F20" s="42">
        <v>1034.97</v>
      </c>
      <c r="G20" s="42">
        <v>3000</v>
      </c>
      <c r="H20" s="42">
        <v>3000</v>
      </c>
    </row>
    <row r="21" spans="1:8" x14ac:dyDescent="0.25">
      <c r="A21" s="27" t="s">
        <v>820</v>
      </c>
      <c r="B21" s="27" t="s">
        <v>548</v>
      </c>
      <c r="C21" s="34">
        <v>500</v>
      </c>
      <c r="D21" s="34">
        <v>503.07</v>
      </c>
      <c r="E21" s="34">
        <v>500</v>
      </c>
      <c r="F21" s="34">
        <v>266.26</v>
      </c>
      <c r="G21" s="34">
        <v>500</v>
      </c>
      <c r="H21" s="34">
        <v>500</v>
      </c>
    </row>
    <row r="22" spans="1:8" x14ac:dyDescent="0.25">
      <c r="A22" s="27" t="s">
        <v>821</v>
      </c>
      <c r="B22" s="27" t="s">
        <v>550</v>
      </c>
      <c r="C22" s="34">
        <v>2000</v>
      </c>
      <c r="D22" s="34">
        <v>530.45000000000005</v>
      </c>
      <c r="E22" s="34">
        <v>2000</v>
      </c>
      <c r="F22" s="34">
        <v>96.99</v>
      </c>
      <c r="G22" s="34">
        <v>2000</v>
      </c>
      <c r="H22" s="34">
        <v>2000</v>
      </c>
    </row>
    <row r="23" spans="1:8" x14ac:dyDescent="0.25">
      <c r="A23" s="27" t="s">
        <v>822</v>
      </c>
      <c r="B23" s="27" t="s">
        <v>552</v>
      </c>
      <c r="C23" s="34">
        <v>40000</v>
      </c>
      <c r="D23" s="34">
        <v>41475.03</v>
      </c>
      <c r="E23" s="34">
        <v>40000</v>
      </c>
      <c r="F23" s="34">
        <v>17568.63</v>
      </c>
      <c r="G23" s="34">
        <v>40000</v>
      </c>
      <c r="H23" s="34">
        <v>40000</v>
      </c>
    </row>
    <row r="24" spans="1:8" x14ac:dyDescent="0.25">
      <c r="A24" s="85" t="s">
        <v>823</v>
      </c>
      <c r="B24" s="85" t="s">
        <v>505</v>
      </c>
      <c r="C24" s="43">
        <v>3500</v>
      </c>
      <c r="D24" s="43">
        <v>3629.18</v>
      </c>
      <c r="E24" s="43">
        <v>3500</v>
      </c>
      <c r="F24" s="43">
        <v>1966.91</v>
      </c>
      <c r="G24" s="43">
        <v>3500</v>
      </c>
      <c r="H24" s="43">
        <v>3500</v>
      </c>
    </row>
    <row r="25" spans="1:8" x14ac:dyDescent="0.25">
      <c r="A25" s="35"/>
      <c r="B25" s="35" t="s">
        <v>98</v>
      </c>
      <c r="C25" s="40">
        <v>49000</v>
      </c>
      <c r="D25" s="40">
        <v>48490.58</v>
      </c>
      <c r="E25" s="40">
        <v>49000</v>
      </c>
      <c r="F25" s="40">
        <v>20933.760000000002</v>
      </c>
      <c r="G25" s="40">
        <v>49000</v>
      </c>
      <c r="H25" s="40">
        <v>49000</v>
      </c>
    </row>
    <row r="26" spans="1:8" x14ac:dyDescent="0.25">
      <c r="A26" s="27" t="s">
        <v>824</v>
      </c>
      <c r="B26" s="27" t="s">
        <v>377</v>
      </c>
      <c r="C26" s="34">
        <v>1500</v>
      </c>
      <c r="D26" s="34">
        <v>1339.02</v>
      </c>
      <c r="E26" s="34">
        <v>1200</v>
      </c>
      <c r="F26" s="34">
        <v>481.05</v>
      </c>
      <c r="G26" s="34">
        <v>1200</v>
      </c>
      <c r="H26" s="34">
        <v>4700</v>
      </c>
    </row>
    <row r="27" spans="1:8" x14ac:dyDescent="0.25">
      <c r="A27" s="67" t="s">
        <v>825</v>
      </c>
      <c r="B27" s="67" t="s">
        <v>558</v>
      </c>
      <c r="C27" s="48">
        <v>15000</v>
      </c>
      <c r="D27" s="48">
        <v>16644.52</v>
      </c>
      <c r="E27" s="48">
        <v>15000</v>
      </c>
      <c r="F27" s="48">
        <v>31282.22</v>
      </c>
      <c r="G27" s="48">
        <v>38500</v>
      </c>
      <c r="H27" s="48">
        <v>25000</v>
      </c>
    </row>
    <row r="28" spans="1:8" x14ac:dyDescent="0.25">
      <c r="A28" s="27" t="s">
        <v>826</v>
      </c>
      <c r="B28" s="27" t="s">
        <v>560</v>
      </c>
      <c r="C28" s="34">
        <v>1200</v>
      </c>
      <c r="D28" s="34">
        <v>1433.18</v>
      </c>
      <c r="E28" s="34">
        <v>1200</v>
      </c>
      <c r="F28" s="34">
        <v>1155.72</v>
      </c>
      <c r="G28" s="34">
        <v>1500</v>
      </c>
      <c r="H28" s="34">
        <v>1500</v>
      </c>
    </row>
    <row r="29" spans="1:8" x14ac:dyDescent="0.25">
      <c r="A29" s="27" t="s">
        <v>827</v>
      </c>
      <c r="B29" s="27" t="s">
        <v>508</v>
      </c>
      <c r="C29" s="34">
        <v>1000</v>
      </c>
      <c r="D29" s="34">
        <v>1000.68</v>
      </c>
      <c r="E29" s="34">
        <v>1000</v>
      </c>
      <c r="F29" s="34">
        <v>416.95</v>
      </c>
      <c r="G29" s="34">
        <v>1000</v>
      </c>
      <c r="H29" s="34">
        <v>1200</v>
      </c>
    </row>
    <row r="30" spans="1:8" x14ac:dyDescent="0.25">
      <c r="A30" s="85" t="s">
        <v>828</v>
      </c>
      <c r="B30" s="85" t="s">
        <v>420</v>
      </c>
      <c r="C30" s="43">
        <v>9100</v>
      </c>
      <c r="D30" s="43">
        <v>6263.26</v>
      </c>
      <c r="E30" s="43">
        <v>9100</v>
      </c>
      <c r="F30" s="43">
        <v>4416.6899999999996</v>
      </c>
      <c r="G30" s="43">
        <v>9600</v>
      </c>
      <c r="H30" s="43">
        <v>9600</v>
      </c>
    </row>
    <row r="31" spans="1:8" x14ac:dyDescent="0.25">
      <c r="A31" s="35"/>
      <c r="B31" s="35" t="s">
        <v>99</v>
      </c>
      <c r="C31" s="40">
        <v>27800</v>
      </c>
      <c r="D31" s="40">
        <v>26680.660000000003</v>
      </c>
      <c r="E31" s="40">
        <v>27500</v>
      </c>
      <c r="F31" s="40">
        <v>37752.629999999997</v>
      </c>
      <c r="G31" s="40">
        <v>51800</v>
      </c>
      <c r="H31" s="40">
        <v>42000</v>
      </c>
    </row>
    <row r="32" spans="1:8" x14ac:dyDescent="0.25">
      <c r="A32" s="27" t="s">
        <v>829</v>
      </c>
      <c r="B32" s="27" t="s">
        <v>510</v>
      </c>
      <c r="C32" s="34">
        <v>3200</v>
      </c>
      <c r="D32" s="34">
        <v>3958.18</v>
      </c>
      <c r="E32" s="34">
        <v>3200</v>
      </c>
      <c r="F32" s="34">
        <v>3437.28</v>
      </c>
      <c r="G32" s="34">
        <v>6200</v>
      </c>
      <c r="H32" s="34">
        <v>3600</v>
      </c>
    </row>
    <row r="33" spans="1:8" x14ac:dyDescent="0.25">
      <c r="A33" s="67" t="s">
        <v>830</v>
      </c>
      <c r="B33" s="67" t="s">
        <v>512</v>
      </c>
      <c r="C33" s="48">
        <v>200</v>
      </c>
      <c r="D33" s="48">
        <v>150</v>
      </c>
      <c r="E33" s="48">
        <v>100</v>
      </c>
      <c r="F33" s="48">
        <v>40</v>
      </c>
      <c r="G33" s="48">
        <v>100</v>
      </c>
      <c r="H33" s="48">
        <v>250</v>
      </c>
    </row>
    <row r="34" spans="1:8" x14ac:dyDescent="0.25">
      <c r="A34" s="27" t="s">
        <v>831</v>
      </c>
      <c r="B34" s="27" t="s">
        <v>514</v>
      </c>
      <c r="C34" s="34">
        <v>8240</v>
      </c>
      <c r="D34" s="34">
        <v>12650</v>
      </c>
      <c r="E34" s="34">
        <v>8240</v>
      </c>
      <c r="F34" s="34">
        <v>6108.44</v>
      </c>
      <c r="G34" s="34">
        <v>6108</v>
      </c>
      <c r="H34" s="34">
        <v>9000</v>
      </c>
    </row>
    <row r="35" spans="1:8" x14ac:dyDescent="0.25">
      <c r="A35" s="27" t="s">
        <v>832</v>
      </c>
      <c r="B35" s="27" t="s">
        <v>263</v>
      </c>
      <c r="C35" s="34">
        <v>3000</v>
      </c>
      <c r="D35" s="34">
        <v>770.2</v>
      </c>
      <c r="E35" s="34">
        <v>3000</v>
      </c>
      <c r="F35" s="34">
        <v>108</v>
      </c>
      <c r="G35" s="34">
        <v>3000</v>
      </c>
      <c r="H35" s="34">
        <v>3000</v>
      </c>
    </row>
    <row r="36" spans="1:8" x14ac:dyDescent="0.25">
      <c r="A36" s="27" t="s">
        <v>833</v>
      </c>
      <c r="B36" s="27" t="s">
        <v>610</v>
      </c>
      <c r="C36" s="34">
        <v>2500</v>
      </c>
      <c r="D36" s="34">
        <v>1892.4</v>
      </c>
      <c r="E36" s="34">
        <v>2500</v>
      </c>
      <c r="F36" s="34">
        <v>1388.3</v>
      </c>
      <c r="G36" s="34">
        <v>2500</v>
      </c>
      <c r="H36" s="34">
        <v>2500</v>
      </c>
    </row>
    <row r="37" spans="1:8" x14ac:dyDescent="0.25">
      <c r="A37" s="27" t="s">
        <v>834</v>
      </c>
      <c r="B37" s="27" t="s">
        <v>412</v>
      </c>
      <c r="C37" s="34">
        <v>1500</v>
      </c>
      <c r="D37" s="34">
        <v>1258.45</v>
      </c>
      <c r="E37" s="34">
        <v>0</v>
      </c>
      <c r="F37" s="34">
        <v>0</v>
      </c>
      <c r="G37" s="34">
        <v>0</v>
      </c>
      <c r="H37" s="34">
        <v>0</v>
      </c>
    </row>
    <row r="38" spans="1:8" x14ac:dyDescent="0.25">
      <c r="A38" s="27" t="s">
        <v>836</v>
      </c>
      <c r="B38" s="27" t="s">
        <v>520</v>
      </c>
      <c r="C38" s="34">
        <v>6000</v>
      </c>
      <c r="D38" s="34">
        <v>1592.82</v>
      </c>
      <c r="E38" s="34">
        <v>6000</v>
      </c>
      <c r="F38" s="34">
        <v>0</v>
      </c>
      <c r="G38" s="34">
        <v>6000</v>
      </c>
      <c r="H38" s="34">
        <v>6000</v>
      </c>
    </row>
    <row r="39" spans="1:8" x14ac:dyDescent="0.25">
      <c r="A39" s="67" t="s">
        <v>837</v>
      </c>
      <c r="B39" s="67" t="s">
        <v>522</v>
      </c>
      <c r="C39" s="48">
        <v>1500</v>
      </c>
      <c r="D39" s="48">
        <v>175</v>
      </c>
      <c r="E39" s="48">
        <v>1500</v>
      </c>
      <c r="F39" s="48">
        <v>0</v>
      </c>
      <c r="G39" s="48">
        <v>1500</v>
      </c>
      <c r="H39" s="48">
        <v>1500</v>
      </c>
    </row>
    <row r="40" spans="1:8" x14ac:dyDescent="0.25">
      <c r="A40" s="27" t="s">
        <v>838</v>
      </c>
      <c r="B40" s="27" t="s">
        <v>524</v>
      </c>
      <c r="C40" s="34">
        <v>3500</v>
      </c>
      <c r="D40" s="34">
        <v>2225.17</v>
      </c>
      <c r="E40" s="34">
        <v>3500</v>
      </c>
      <c r="F40" s="34">
        <v>1784.33</v>
      </c>
      <c r="G40" s="34">
        <v>3500</v>
      </c>
      <c r="H40" s="34">
        <v>3535</v>
      </c>
    </row>
    <row r="41" spans="1:8" x14ac:dyDescent="0.25">
      <c r="A41" s="27" t="s">
        <v>839</v>
      </c>
      <c r="B41" s="27" t="s">
        <v>568</v>
      </c>
      <c r="C41" s="34">
        <v>2500</v>
      </c>
      <c r="D41" s="34">
        <v>2033.1</v>
      </c>
      <c r="E41" s="34">
        <v>2500</v>
      </c>
      <c r="F41" s="34">
        <v>1220.25</v>
      </c>
      <c r="G41" s="34">
        <v>2500</v>
      </c>
      <c r="H41" s="34">
        <v>3000</v>
      </c>
    </row>
    <row r="42" spans="1:8" x14ac:dyDescent="0.25">
      <c r="A42" s="27" t="s">
        <v>840</v>
      </c>
      <c r="B42" s="27" t="s">
        <v>532</v>
      </c>
      <c r="C42" s="34">
        <v>1000</v>
      </c>
      <c r="D42" s="34">
        <v>509.82</v>
      </c>
      <c r="E42" s="34">
        <v>1000</v>
      </c>
      <c r="F42" s="34">
        <v>184.6</v>
      </c>
      <c r="G42" s="34">
        <v>1000</v>
      </c>
      <c r="H42" s="34">
        <v>1000</v>
      </c>
    </row>
    <row r="43" spans="1:8" x14ac:dyDescent="0.25">
      <c r="A43" s="27" t="s">
        <v>841</v>
      </c>
      <c r="B43" s="27" t="s">
        <v>126</v>
      </c>
      <c r="C43" s="34">
        <v>1300</v>
      </c>
      <c r="D43" s="34">
        <v>1300</v>
      </c>
      <c r="E43" s="34">
        <v>1300</v>
      </c>
      <c r="F43" s="34">
        <v>22.22</v>
      </c>
      <c r="G43" s="34">
        <v>1300</v>
      </c>
      <c r="H43" s="34">
        <v>1300</v>
      </c>
    </row>
    <row r="44" spans="1:8" ht="15.75" thickBot="1" x14ac:dyDescent="0.3">
      <c r="A44" s="86"/>
      <c r="B44" s="86" t="s">
        <v>100</v>
      </c>
      <c r="C44" s="82">
        <v>34440</v>
      </c>
      <c r="D44" s="82">
        <v>28515.14</v>
      </c>
      <c r="E44" s="82">
        <v>32840</v>
      </c>
      <c r="F44" s="82">
        <v>14293.419999999998</v>
      </c>
      <c r="G44" s="82">
        <v>33708</v>
      </c>
      <c r="H44" s="82">
        <v>34685</v>
      </c>
    </row>
    <row r="45" spans="1:8" ht="16.5" thickTop="1" thickBot="1" x14ac:dyDescent="0.3">
      <c r="A45" s="74"/>
      <c r="B45" s="37" t="s">
        <v>1127</v>
      </c>
      <c r="C45" s="50">
        <v>456438</v>
      </c>
      <c r="D45" s="50">
        <v>452217.11000000004</v>
      </c>
      <c r="E45" s="50">
        <v>498438</v>
      </c>
      <c r="F45" s="50">
        <v>239667.49</v>
      </c>
      <c r="G45" s="50">
        <v>527173</v>
      </c>
      <c r="H45" s="50">
        <v>532055</v>
      </c>
    </row>
    <row r="46" spans="1:8" ht="15.75" thickTop="1" x14ac:dyDescent="0.25"/>
  </sheetData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16" workbookViewId="0">
      <selection activeCell="N25" sqref="N25"/>
    </sheetView>
  </sheetViews>
  <sheetFormatPr defaultRowHeight="15" x14ac:dyDescent="0.25"/>
  <cols>
    <col min="1" max="1" width="17.7109375" customWidth="1"/>
    <col min="2" max="2" width="31" bestFit="1" customWidth="1"/>
  </cols>
  <sheetData>
    <row r="1" spans="1:8" x14ac:dyDescent="0.25">
      <c r="A1" s="22" t="s">
        <v>0</v>
      </c>
      <c r="B1" s="23"/>
      <c r="C1" s="25"/>
      <c r="D1" s="25"/>
    </row>
    <row r="2" spans="1:8" x14ac:dyDescent="0.25">
      <c r="A2" s="22" t="s">
        <v>1179</v>
      </c>
      <c r="B2" s="23"/>
      <c r="C2" s="25"/>
      <c r="D2" s="25"/>
    </row>
    <row r="3" spans="1:8" x14ac:dyDescent="0.25">
      <c r="A3" s="22" t="s">
        <v>200</v>
      </c>
      <c r="B3" s="23"/>
      <c r="C3" s="25"/>
      <c r="D3" s="26"/>
    </row>
    <row r="4" spans="1:8" x14ac:dyDescent="0.25">
      <c r="A4" s="27"/>
      <c r="B4" s="27"/>
      <c r="C4" s="29"/>
      <c r="D4" s="29"/>
      <c r="E4" s="93"/>
      <c r="F4" s="93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93" t="s">
        <v>482</v>
      </c>
      <c r="F5" s="93" t="s">
        <v>482</v>
      </c>
      <c r="G5" s="93" t="s">
        <v>482</v>
      </c>
      <c r="H5" s="93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93" t="s">
        <v>33</v>
      </c>
      <c r="F6" s="93" t="s">
        <v>32</v>
      </c>
      <c r="G6" s="93" t="s">
        <v>123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94" t="s">
        <v>124</v>
      </c>
      <c r="F7" s="94" t="s">
        <v>35</v>
      </c>
      <c r="G7" s="94" t="s">
        <v>124</v>
      </c>
      <c r="H7" s="94" t="s">
        <v>124</v>
      </c>
    </row>
    <row r="8" spans="1:8" ht="15.75" thickTop="1" x14ac:dyDescent="0.25">
      <c r="A8" s="27" t="s">
        <v>843</v>
      </c>
      <c r="B8" s="27" t="s">
        <v>484</v>
      </c>
      <c r="C8" s="34">
        <v>65220</v>
      </c>
      <c r="D8" s="34">
        <v>63134.5</v>
      </c>
      <c r="E8" s="34">
        <v>76960</v>
      </c>
      <c r="F8" s="34">
        <v>48666.400000000001</v>
      </c>
      <c r="G8" s="34">
        <v>73424</v>
      </c>
      <c r="H8" s="34">
        <v>115825</v>
      </c>
    </row>
    <row r="9" spans="1:8" x14ac:dyDescent="0.25">
      <c r="A9" s="27" t="s">
        <v>844</v>
      </c>
      <c r="B9" s="27" t="s">
        <v>486</v>
      </c>
      <c r="C9" s="34">
        <v>5000</v>
      </c>
      <c r="D9" s="34">
        <v>4861.84</v>
      </c>
      <c r="E9" s="34">
        <v>5000</v>
      </c>
      <c r="F9" s="34">
        <v>3005.66</v>
      </c>
      <c r="G9" s="34">
        <v>6500</v>
      </c>
      <c r="H9" s="34">
        <v>6500</v>
      </c>
    </row>
    <row r="10" spans="1:8" x14ac:dyDescent="0.25">
      <c r="A10" s="27" t="s">
        <v>845</v>
      </c>
      <c r="B10" s="27" t="s">
        <v>579</v>
      </c>
      <c r="C10" s="34">
        <v>1800</v>
      </c>
      <c r="D10" s="34">
        <v>374.82</v>
      </c>
      <c r="E10" s="34">
        <v>1800</v>
      </c>
      <c r="F10" s="34">
        <v>645.95000000000005</v>
      </c>
      <c r="G10" s="34">
        <v>1800</v>
      </c>
      <c r="H10" s="34">
        <v>1800</v>
      </c>
    </row>
    <row r="11" spans="1:8" x14ac:dyDescent="0.25">
      <c r="A11" s="27" t="s">
        <v>846</v>
      </c>
      <c r="B11" s="27" t="s">
        <v>488</v>
      </c>
      <c r="C11" s="34">
        <v>180</v>
      </c>
      <c r="D11" s="34">
        <v>180</v>
      </c>
      <c r="E11" s="34">
        <v>300</v>
      </c>
      <c r="F11" s="34">
        <v>60</v>
      </c>
      <c r="G11" s="34">
        <v>60</v>
      </c>
      <c r="H11" s="34">
        <v>180</v>
      </c>
    </row>
    <row r="12" spans="1:8" x14ac:dyDescent="0.25">
      <c r="A12" s="27" t="s">
        <v>847</v>
      </c>
      <c r="B12" s="27" t="s">
        <v>490</v>
      </c>
      <c r="C12" s="34">
        <v>6403</v>
      </c>
      <c r="D12" s="34">
        <v>6711.16</v>
      </c>
      <c r="E12" s="34">
        <v>9811</v>
      </c>
      <c r="F12" s="34">
        <v>5794.73</v>
      </c>
      <c r="G12" s="34">
        <v>9545</v>
      </c>
      <c r="H12" s="34">
        <v>15339</v>
      </c>
    </row>
    <row r="13" spans="1:8" x14ac:dyDescent="0.25">
      <c r="A13" s="27" t="s">
        <v>848</v>
      </c>
      <c r="B13" s="27" t="s">
        <v>492</v>
      </c>
      <c r="C13" s="34">
        <v>5004</v>
      </c>
      <c r="D13" s="34">
        <v>4553.3100000000004</v>
      </c>
      <c r="E13" s="34">
        <v>6431</v>
      </c>
      <c r="F13" s="34">
        <v>3991.71</v>
      </c>
      <c r="G13" s="34">
        <v>6257</v>
      </c>
      <c r="H13" s="34">
        <v>9509</v>
      </c>
    </row>
    <row r="14" spans="1:8" x14ac:dyDescent="0.25">
      <c r="A14" s="27" t="s">
        <v>849</v>
      </c>
      <c r="B14" s="27" t="s">
        <v>540</v>
      </c>
      <c r="C14" s="34">
        <v>12684</v>
      </c>
      <c r="D14" s="34">
        <v>11592.19</v>
      </c>
      <c r="E14" s="34">
        <v>12598</v>
      </c>
      <c r="F14" s="34">
        <v>7329.28</v>
      </c>
      <c r="G14" s="34">
        <v>12604</v>
      </c>
      <c r="H14" s="34">
        <v>19935</v>
      </c>
    </row>
    <row r="15" spans="1:8" x14ac:dyDescent="0.25">
      <c r="A15" s="27" t="s">
        <v>850</v>
      </c>
      <c r="B15" s="27" t="s">
        <v>495</v>
      </c>
      <c r="C15" s="34">
        <v>2361</v>
      </c>
      <c r="D15" s="34">
        <v>2100.09</v>
      </c>
      <c r="E15" s="34">
        <v>1882</v>
      </c>
      <c r="F15" s="34">
        <v>1151.5999999999999</v>
      </c>
      <c r="G15" s="34">
        <v>1832</v>
      </c>
      <c r="H15" s="34">
        <v>2784</v>
      </c>
    </row>
    <row r="16" spans="1:8" x14ac:dyDescent="0.25">
      <c r="A16" s="27" t="s">
        <v>851</v>
      </c>
      <c r="B16" s="27" t="s">
        <v>852</v>
      </c>
      <c r="C16" s="34">
        <v>0</v>
      </c>
      <c r="D16" s="34">
        <v>817.49</v>
      </c>
      <c r="E16" s="34">
        <v>0</v>
      </c>
      <c r="F16" s="34">
        <v>0</v>
      </c>
      <c r="G16" s="34">
        <v>0</v>
      </c>
      <c r="H16" s="34">
        <v>0</v>
      </c>
    </row>
    <row r="17" spans="1:8" x14ac:dyDescent="0.25">
      <c r="A17" s="35"/>
      <c r="B17" s="35" t="s">
        <v>97</v>
      </c>
      <c r="C17" s="40">
        <v>98652</v>
      </c>
      <c r="D17" s="40">
        <v>94325.400000000009</v>
      </c>
      <c r="E17" s="40">
        <v>114782</v>
      </c>
      <c r="F17" s="40">
        <v>70645.33</v>
      </c>
      <c r="G17" s="40">
        <v>112022</v>
      </c>
      <c r="H17" s="40">
        <v>171872</v>
      </c>
    </row>
    <row r="18" spans="1:8" x14ac:dyDescent="0.25">
      <c r="A18" s="27" t="s">
        <v>853</v>
      </c>
      <c r="B18" s="27" t="s">
        <v>501</v>
      </c>
      <c r="C18" s="34">
        <v>300</v>
      </c>
      <c r="D18" s="34">
        <v>119.95</v>
      </c>
      <c r="E18" s="34">
        <v>100</v>
      </c>
      <c r="F18" s="34">
        <v>0</v>
      </c>
      <c r="G18" s="34">
        <v>100</v>
      </c>
      <c r="H18" s="34">
        <v>100</v>
      </c>
    </row>
    <row r="19" spans="1:8" x14ac:dyDescent="0.25">
      <c r="A19" s="27" t="s">
        <v>854</v>
      </c>
      <c r="B19" s="27" t="s">
        <v>552</v>
      </c>
      <c r="C19" s="34">
        <v>49000</v>
      </c>
      <c r="D19" s="34">
        <v>44850.28</v>
      </c>
      <c r="E19" s="34">
        <v>49000</v>
      </c>
      <c r="F19" s="34">
        <v>20833.990000000002</v>
      </c>
      <c r="G19" s="34">
        <v>49000</v>
      </c>
      <c r="H19" s="34">
        <v>49000</v>
      </c>
    </row>
    <row r="20" spans="1:8" x14ac:dyDescent="0.25">
      <c r="A20" s="67" t="s">
        <v>855</v>
      </c>
      <c r="B20" s="67" t="s">
        <v>505</v>
      </c>
      <c r="C20" s="95">
        <v>1000</v>
      </c>
      <c r="D20" s="95">
        <v>472.71</v>
      </c>
      <c r="E20" s="95">
        <v>1000</v>
      </c>
      <c r="F20" s="95">
        <v>76.44</v>
      </c>
      <c r="G20" s="95">
        <v>1000</v>
      </c>
      <c r="H20" s="95">
        <v>1000</v>
      </c>
    </row>
    <row r="21" spans="1:8" x14ac:dyDescent="0.25">
      <c r="A21" s="35"/>
      <c r="B21" s="35" t="s">
        <v>98</v>
      </c>
      <c r="C21" s="40">
        <v>50300</v>
      </c>
      <c r="D21" s="40">
        <v>45442.939999999995</v>
      </c>
      <c r="E21" s="40">
        <v>50100</v>
      </c>
      <c r="F21" s="40">
        <v>20910.43</v>
      </c>
      <c r="G21" s="40">
        <v>50100</v>
      </c>
      <c r="H21" s="40">
        <v>50100</v>
      </c>
    </row>
    <row r="22" spans="1:8" x14ac:dyDescent="0.25">
      <c r="A22" s="27" t="s">
        <v>856</v>
      </c>
      <c r="B22" s="27" t="s">
        <v>377</v>
      </c>
      <c r="C22" s="34">
        <v>2500</v>
      </c>
      <c r="D22" s="34">
        <v>2318.9299999999998</v>
      </c>
      <c r="E22" s="34">
        <v>2000</v>
      </c>
      <c r="F22" s="34">
        <v>435</v>
      </c>
      <c r="G22" s="34">
        <v>2000</v>
      </c>
      <c r="H22" s="34">
        <v>2000</v>
      </c>
    </row>
    <row r="23" spans="1:8" x14ac:dyDescent="0.25">
      <c r="A23" s="27" t="s">
        <v>857</v>
      </c>
      <c r="B23" s="27" t="s">
        <v>558</v>
      </c>
      <c r="C23" s="34">
        <v>30000</v>
      </c>
      <c r="D23" s="34">
        <v>30518.2</v>
      </c>
      <c r="E23" s="34">
        <v>30000</v>
      </c>
      <c r="F23" s="34">
        <v>13930.83</v>
      </c>
      <c r="G23" s="34">
        <v>47000</v>
      </c>
      <c r="H23" s="34">
        <v>35000</v>
      </c>
    </row>
    <row r="24" spans="1:8" x14ac:dyDescent="0.25">
      <c r="A24" s="27" t="s">
        <v>858</v>
      </c>
      <c r="B24" s="27" t="s">
        <v>560</v>
      </c>
      <c r="C24" s="34">
        <v>1400</v>
      </c>
      <c r="D24" s="34">
        <v>0</v>
      </c>
      <c r="E24" s="34">
        <v>1400</v>
      </c>
      <c r="F24" s="34">
        <v>0</v>
      </c>
      <c r="G24" s="34">
        <v>1400</v>
      </c>
      <c r="H24" s="34">
        <v>1400</v>
      </c>
    </row>
    <row r="25" spans="1:8" x14ac:dyDescent="0.25">
      <c r="A25" s="67" t="s">
        <v>859</v>
      </c>
      <c r="B25" s="67" t="s">
        <v>605</v>
      </c>
      <c r="C25" s="95">
        <v>600</v>
      </c>
      <c r="D25" s="95">
        <v>0</v>
      </c>
      <c r="E25" s="95">
        <v>600</v>
      </c>
      <c r="F25" s="95">
        <v>0</v>
      </c>
      <c r="G25" s="95">
        <v>600</v>
      </c>
      <c r="H25" s="95">
        <v>600</v>
      </c>
    </row>
    <row r="26" spans="1:8" x14ac:dyDescent="0.25">
      <c r="A26" s="35"/>
      <c r="B26" s="35" t="s">
        <v>99</v>
      </c>
      <c r="C26" s="40">
        <v>34500</v>
      </c>
      <c r="D26" s="40">
        <v>32837.129999999997</v>
      </c>
      <c r="E26" s="40">
        <v>34000</v>
      </c>
      <c r="F26" s="40">
        <v>14365.83</v>
      </c>
      <c r="G26" s="40">
        <v>51000</v>
      </c>
      <c r="H26" s="40">
        <v>39000</v>
      </c>
    </row>
    <row r="27" spans="1:8" x14ac:dyDescent="0.25">
      <c r="A27" s="27" t="s">
        <v>860</v>
      </c>
      <c r="B27" s="27" t="s">
        <v>510</v>
      </c>
      <c r="C27" s="34">
        <v>3000</v>
      </c>
      <c r="D27" s="34">
        <v>1766.12</v>
      </c>
      <c r="E27" s="34">
        <v>3000</v>
      </c>
      <c r="F27" s="34">
        <v>0</v>
      </c>
      <c r="G27" s="34">
        <v>3000</v>
      </c>
      <c r="H27" s="34">
        <v>2500</v>
      </c>
    </row>
    <row r="28" spans="1:8" x14ac:dyDescent="0.25">
      <c r="A28" s="27" t="s">
        <v>861</v>
      </c>
      <c r="B28" s="27" t="s">
        <v>514</v>
      </c>
      <c r="C28" s="34">
        <v>5665</v>
      </c>
      <c r="D28" s="34">
        <v>3410.04</v>
      </c>
      <c r="E28" s="34">
        <v>5665</v>
      </c>
      <c r="F28" s="34">
        <v>2629.78</v>
      </c>
      <c r="G28" s="34">
        <v>5665</v>
      </c>
      <c r="H28" s="34">
        <v>5665</v>
      </c>
    </row>
    <row r="29" spans="1:8" x14ac:dyDescent="0.25">
      <c r="A29" s="27" t="s">
        <v>862</v>
      </c>
      <c r="B29" s="27" t="s">
        <v>263</v>
      </c>
      <c r="C29" s="34">
        <v>500</v>
      </c>
      <c r="D29" s="34">
        <v>319.79000000000002</v>
      </c>
      <c r="E29" s="34">
        <v>500</v>
      </c>
      <c r="F29" s="34">
        <v>0</v>
      </c>
      <c r="G29" s="34">
        <v>500</v>
      </c>
      <c r="H29" s="34">
        <v>500</v>
      </c>
    </row>
    <row r="30" spans="1:8" x14ac:dyDescent="0.25">
      <c r="A30" s="27" t="s">
        <v>863</v>
      </c>
      <c r="B30" s="27" t="s">
        <v>610</v>
      </c>
      <c r="C30" s="34">
        <v>500</v>
      </c>
      <c r="D30" s="34">
        <v>0</v>
      </c>
      <c r="E30" s="34">
        <v>500</v>
      </c>
      <c r="F30" s="34">
        <v>0</v>
      </c>
      <c r="G30" s="34">
        <v>500</v>
      </c>
      <c r="H30" s="34">
        <v>500</v>
      </c>
    </row>
    <row r="31" spans="1:8" x14ac:dyDescent="0.25">
      <c r="A31" s="27" t="s">
        <v>864</v>
      </c>
      <c r="B31" s="27" t="s">
        <v>412</v>
      </c>
      <c r="C31" s="34">
        <v>700</v>
      </c>
      <c r="D31" s="34">
        <v>550</v>
      </c>
      <c r="E31" s="34">
        <v>700</v>
      </c>
      <c r="F31" s="34">
        <v>0</v>
      </c>
      <c r="G31" s="34">
        <v>700</v>
      </c>
      <c r="H31" s="34">
        <v>700</v>
      </c>
    </row>
    <row r="32" spans="1:8" x14ac:dyDescent="0.25">
      <c r="A32" s="27" t="s">
        <v>865</v>
      </c>
      <c r="B32" s="27" t="s">
        <v>518</v>
      </c>
      <c r="C32" s="34">
        <v>14950</v>
      </c>
      <c r="D32" s="34">
        <v>13651.17</v>
      </c>
      <c r="E32" s="34">
        <v>14950</v>
      </c>
      <c r="F32" s="34">
        <v>4270.25</v>
      </c>
      <c r="G32" s="34">
        <v>9800</v>
      </c>
      <c r="H32" s="34">
        <v>9898</v>
      </c>
    </row>
    <row r="33" spans="1:8" x14ac:dyDescent="0.25">
      <c r="A33" s="27" t="s">
        <v>866</v>
      </c>
      <c r="B33" s="27" t="s">
        <v>520</v>
      </c>
      <c r="C33" s="34">
        <v>20000</v>
      </c>
      <c r="D33" s="34">
        <v>20000</v>
      </c>
      <c r="E33" s="34">
        <v>20000</v>
      </c>
      <c r="F33" s="34">
        <v>0</v>
      </c>
      <c r="G33" s="34">
        <v>20000</v>
      </c>
      <c r="H33" s="34">
        <v>15000</v>
      </c>
    </row>
    <row r="34" spans="1:8" x14ac:dyDescent="0.25">
      <c r="A34" s="27" t="s">
        <v>867</v>
      </c>
      <c r="B34" s="27" t="s">
        <v>868</v>
      </c>
      <c r="C34" s="34">
        <v>1100000</v>
      </c>
      <c r="D34" s="34">
        <v>1032427.38</v>
      </c>
      <c r="E34" s="34">
        <v>1058000</v>
      </c>
      <c r="F34" s="34">
        <v>457988.64</v>
      </c>
      <c r="G34" s="34">
        <v>1058000</v>
      </c>
      <c r="H34" s="34">
        <v>1050000</v>
      </c>
    </row>
    <row r="35" spans="1:8" x14ac:dyDescent="0.25">
      <c r="A35" s="27" t="s">
        <v>869</v>
      </c>
      <c r="B35" s="27" t="s">
        <v>870</v>
      </c>
      <c r="C35" s="34">
        <v>0</v>
      </c>
      <c r="D35" s="34">
        <v>14410.53</v>
      </c>
      <c r="E35" s="34">
        <v>0</v>
      </c>
      <c r="F35" s="34">
        <v>0</v>
      </c>
      <c r="G35" s="34">
        <v>0</v>
      </c>
      <c r="H35" s="34">
        <v>0</v>
      </c>
    </row>
    <row r="36" spans="1:8" x14ac:dyDescent="0.25">
      <c r="A36" s="67" t="s">
        <v>871</v>
      </c>
      <c r="B36" s="67" t="s">
        <v>126</v>
      </c>
      <c r="C36" s="48">
        <v>83000</v>
      </c>
      <c r="D36" s="48">
        <v>31763.08</v>
      </c>
      <c r="E36" s="48">
        <v>83000</v>
      </c>
      <c r="F36" s="48">
        <v>48411</v>
      </c>
      <c r="G36" s="48">
        <v>83000</v>
      </c>
      <c r="H36" s="48">
        <v>83000</v>
      </c>
    </row>
    <row r="37" spans="1:8" ht="15.75" thickBot="1" x14ac:dyDescent="0.3">
      <c r="A37" s="40"/>
      <c r="B37" s="40" t="s">
        <v>201</v>
      </c>
      <c r="C37" s="40">
        <v>1228315</v>
      </c>
      <c r="D37" s="40">
        <v>1118298.1100000001</v>
      </c>
      <c r="E37" s="40">
        <v>1186315</v>
      </c>
      <c r="F37" s="40">
        <v>513299.67000000004</v>
      </c>
      <c r="G37" s="40">
        <v>1181165</v>
      </c>
      <c r="H37" s="40">
        <v>1167763</v>
      </c>
    </row>
    <row r="38" spans="1:8" ht="16.5" thickTop="1" thickBot="1" x14ac:dyDescent="0.3">
      <c r="A38" s="74"/>
      <c r="B38" s="37" t="s">
        <v>202</v>
      </c>
      <c r="C38" s="50">
        <v>1441767</v>
      </c>
      <c r="D38" s="50">
        <v>1290903.58</v>
      </c>
      <c r="E38" s="50">
        <v>1385197</v>
      </c>
      <c r="F38" s="50">
        <v>619221.26</v>
      </c>
      <c r="G38" s="50">
        <v>1394287</v>
      </c>
      <c r="H38" s="50">
        <v>1428735</v>
      </c>
    </row>
    <row r="39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22" workbookViewId="0">
      <selection activeCell="H45" sqref="H45"/>
    </sheetView>
  </sheetViews>
  <sheetFormatPr defaultRowHeight="15" x14ac:dyDescent="0.25"/>
  <cols>
    <col min="1" max="1" width="15.42578125" customWidth="1"/>
    <col min="2" max="2" width="29.140625" bestFit="1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1179</v>
      </c>
      <c r="B2" s="23"/>
      <c r="C2" s="24"/>
      <c r="D2" s="24"/>
      <c r="E2" s="25"/>
      <c r="F2" s="25"/>
    </row>
    <row r="3" spans="1:8" x14ac:dyDescent="0.25">
      <c r="A3" s="22" t="s">
        <v>203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93" t="s">
        <v>482</v>
      </c>
      <c r="H5" s="93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123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94" t="s">
        <v>124</v>
      </c>
      <c r="H7" s="94" t="s">
        <v>124</v>
      </c>
    </row>
    <row r="8" spans="1:8" ht="15.75" thickTop="1" x14ac:dyDescent="0.25">
      <c r="A8" s="27" t="s">
        <v>872</v>
      </c>
      <c r="B8" s="27" t="s">
        <v>484</v>
      </c>
      <c r="C8" s="34">
        <v>171585</v>
      </c>
      <c r="D8" s="34">
        <v>143332.68</v>
      </c>
      <c r="E8" s="34">
        <v>195295</v>
      </c>
      <c r="F8" s="34">
        <v>72376.56</v>
      </c>
      <c r="G8" s="34">
        <v>195295</v>
      </c>
      <c r="H8" s="34">
        <v>199577</v>
      </c>
    </row>
    <row r="9" spans="1:8" x14ac:dyDescent="0.25">
      <c r="A9" s="27" t="s">
        <v>873</v>
      </c>
      <c r="B9" s="27" t="s">
        <v>486</v>
      </c>
      <c r="C9" s="34">
        <v>12000</v>
      </c>
      <c r="D9" s="34">
        <v>3197.89</v>
      </c>
      <c r="E9" s="34">
        <v>12000</v>
      </c>
      <c r="F9" s="34">
        <v>356.65</v>
      </c>
      <c r="G9" s="34">
        <v>12000</v>
      </c>
      <c r="H9" s="34">
        <v>12000</v>
      </c>
    </row>
    <row r="10" spans="1:8" x14ac:dyDescent="0.25">
      <c r="A10" s="27" t="s">
        <v>874</v>
      </c>
      <c r="B10" s="27" t="s">
        <v>579</v>
      </c>
      <c r="C10" s="34">
        <v>3500</v>
      </c>
      <c r="D10" s="34">
        <v>4112.18</v>
      </c>
      <c r="E10" s="34">
        <v>3500</v>
      </c>
      <c r="F10" s="34">
        <v>3406.73</v>
      </c>
      <c r="G10" s="34">
        <v>3500</v>
      </c>
      <c r="H10" s="34">
        <v>3500</v>
      </c>
    </row>
    <row r="11" spans="1:8" x14ac:dyDescent="0.25">
      <c r="A11" s="27" t="s">
        <v>875</v>
      </c>
      <c r="B11" s="27" t="s">
        <v>488</v>
      </c>
      <c r="C11" s="34">
        <v>1800</v>
      </c>
      <c r="D11" s="34">
        <v>1800</v>
      </c>
      <c r="E11" s="34">
        <v>2040</v>
      </c>
      <c r="F11" s="34">
        <v>2040</v>
      </c>
      <c r="G11" s="34">
        <v>2040</v>
      </c>
      <c r="H11" s="34">
        <v>2340</v>
      </c>
    </row>
    <row r="12" spans="1:8" x14ac:dyDescent="0.25">
      <c r="A12" s="27" t="s">
        <v>876</v>
      </c>
      <c r="B12" s="27" t="s">
        <v>490</v>
      </c>
      <c r="C12" s="34">
        <v>17121</v>
      </c>
      <c r="D12" s="34">
        <v>15074.78</v>
      </c>
      <c r="E12" s="34">
        <v>25143</v>
      </c>
      <c r="F12" s="34">
        <v>8673.6200000000008</v>
      </c>
      <c r="G12" s="34">
        <v>25013</v>
      </c>
      <c r="H12" s="34">
        <v>27015</v>
      </c>
    </row>
    <row r="13" spans="1:8" x14ac:dyDescent="0.25">
      <c r="A13" s="27" t="s">
        <v>877</v>
      </c>
      <c r="B13" s="27" t="s">
        <v>492</v>
      </c>
      <c r="C13" s="34">
        <v>13379</v>
      </c>
      <c r="D13" s="34">
        <v>11287.42</v>
      </c>
      <c r="E13" s="34">
        <v>16396</v>
      </c>
      <c r="F13" s="34">
        <v>5763.53</v>
      </c>
      <c r="G13" s="34">
        <v>16396</v>
      </c>
      <c r="H13" s="34">
        <v>16748</v>
      </c>
    </row>
    <row r="14" spans="1:8" x14ac:dyDescent="0.25">
      <c r="A14" s="27" t="s">
        <v>878</v>
      </c>
      <c r="B14" s="27" t="s">
        <v>540</v>
      </c>
      <c r="C14" s="34">
        <v>31710</v>
      </c>
      <c r="D14" s="34">
        <v>34910.559999999998</v>
      </c>
      <c r="E14" s="34">
        <v>31495</v>
      </c>
      <c r="F14" s="34">
        <v>22063.24</v>
      </c>
      <c r="G14" s="34">
        <v>31510</v>
      </c>
      <c r="H14" s="34">
        <v>33225</v>
      </c>
    </row>
    <row r="15" spans="1:8" x14ac:dyDescent="0.25">
      <c r="A15" s="27" t="s">
        <v>879</v>
      </c>
      <c r="B15" s="27" t="s">
        <v>495</v>
      </c>
      <c r="C15" s="34">
        <v>6313</v>
      </c>
      <c r="D15" s="34">
        <v>4801.92</v>
      </c>
      <c r="E15" s="34">
        <v>7737</v>
      </c>
      <c r="F15" s="34">
        <v>1764.34</v>
      </c>
      <c r="G15" s="34">
        <v>4800</v>
      </c>
      <c r="H15" s="34">
        <v>4903</v>
      </c>
    </row>
    <row r="16" spans="1:8" x14ac:dyDescent="0.25">
      <c r="A16" s="27" t="s">
        <v>880</v>
      </c>
      <c r="B16" s="27" t="s">
        <v>497</v>
      </c>
      <c r="C16" s="34">
        <v>1500</v>
      </c>
      <c r="D16" s="34">
        <v>1538.66</v>
      </c>
      <c r="E16" s="34">
        <v>1500</v>
      </c>
      <c r="F16" s="34">
        <v>692.4</v>
      </c>
      <c r="G16" s="34">
        <v>1500</v>
      </c>
      <c r="H16" s="34">
        <v>1500</v>
      </c>
    </row>
    <row r="17" spans="1:8" x14ac:dyDescent="0.25">
      <c r="A17" s="27" t="s">
        <v>881</v>
      </c>
      <c r="B17" s="27" t="s">
        <v>852</v>
      </c>
      <c r="C17" s="34">
        <v>0</v>
      </c>
      <c r="D17" s="34">
        <v>-5486.45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27" t="s">
        <v>882</v>
      </c>
      <c r="B18" s="27" t="s">
        <v>545</v>
      </c>
      <c r="C18" s="34">
        <v>0</v>
      </c>
      <c r="D18" s="34">
        <v>780.4</v>
      </c>
      <c r="E18" s="34">
        <v>0</v>
      </c>
      <c r="F18" s="34">
        <v>0</v>
      </c>
      <c r="G18" s="34">
        <v>0</v>
      </c>
      <c r="H18" s="34">
        <v>0</v>
      </c>
    </row>
    <row r="19" spans="1:8" x14ac:dyDescent="0.25">
      <c r="A19" s="35"/>
      <c r="B19" s="35" t="s">
        <v>97</v>
      </c>
      <c r="C19" s="40">
        <v>258908</v>
      </c>
      <c r="D19" s="40">
        <v>215350.04</v>
      </c>
      <c r="E19" s="40">
        <v>295106</v>
      </c>
      <c r="F19" s="40">
        <v>117137.06999999998</v>
      </c>
      <c r="G19" s="40">
        <v>292054</v>
      </c>
      <c r="H19" s="40">
        <v>300808</v>
      </c>
    </row>
    <row r="20" spans="1:8" x14ac:dyDescent="0.25">
      <c r="A20" s="67" t="s">
        <v>883</v>
      </c>
      <c r="B20" s="67" t="s">
        <v>501</v>
      </c>
      <c r="C20" s="48">
        <v>500</v>
      </c>
      <c r="D20" s="48">
        <v>128.97</v>
      </c>
      <c r="E20" s="48">
        <v>500</v>
      </c>
      <c r="F20" s="48">
        <v>80.5</v>
      </c>
      <c r="G20" s="48">
        <v>500</v>
      </c>
      <c r="H20" s="48">
        <v>500</v>
      </c>
    </row>
    <row r="21" spans="1:8" x14ac:dyDescent="0.25">
      <c r="A21" s="27" t="s">
        <v>884</v>
      </c>
      <c r="B21" s="27" t="s">
        <v>552</v>
      </c>
      <c r="C21" s="34">
        <v>69000</v>
      </c>
      <c r="D21" s="34">
        <v>69057.22</v>
      </c>
      <c r="E21" s="34">
        <v>69000</v>
      </c>
      <c r="F21" s="34">
        <v>35827.65</v>
      </c>
      <c r="G21" s="34">
        <v>74000</v>
      </c>
      <c r="H21" s="34">
        <v>75000</v>
      </c>
    </row>
    <row r="22" spans="1:8" x14ac:dyDescent="0.25">
      <c r="A22" s="27" t="s">
        <v>885</v>
      </c>
      <c r="B22" s="27" t="s">
        <v>505</v>
      </c>
      <c r="C22" s="34">
        <v>1500</v>
      </c>
      <c r="D22" s="34">
        <v>2082</v>
      </c>
      <c r="E22" s="34">
        <v>1500</v>
      </c>
      <c r="F22" s="34">
        <v>1094.5999999999999</v>
      </c>
      <c r="G22" s="34">
        <v>1500</v>
      </c>
      <c r="H22" s="34">
        <v>1500</v>
      </c>
    </row>
    <row r="23" spans="1:8" x14ac:dyDescent="0.25">
      <c r="A23" s="35"/>
      <c r="B23" s="35" t="s">
        <v>98</v>
      </c>
      <c r="C23" s="40">
        <v>71000</v>
      </c>
      <c r="D23" s="40">
        <v>71268.19</v>
      </c>
      <c r="E23" s="41">
        <v>71000</v>
      </c>
      <c r="F23" s="41">
        <v>37002.75</v>
      </c>
      <c r="G23" s="41">
        <v>76000</v>
      </c>
      <c r="H23" s="41">
        <v>77000</v>
      </c>
    </row>
    <row r="24" spans="1:8" x14ac:dyDescent="0.25">
      <c r="A24" s="67" t="s">
        <v>886</v>
      </c>
      <c r="B24" s="67" t="s">
        <v>558</v>
      </c>
      <c r="C24" s="48">
        <v>110867</v>
      </c>
      <c r="D24" s="48">
        <v>120281.5</v>
      </c>
      <c r="E24" s="48">
        <v>85000</v>
      </c>
      <c r="F24" s="48">
        <v>34025.879999999997</v>
      </c>
      <c r="G24" s="48">
        <v>85000</v>
      </c>
      <c r="H24" s="48">
        <v>85000</v>
      </c>
    </row>
    <row r="25" spans="1:8" x14ac:dyDescent="0.25">
      <c r="A25" s="27" t="s">
        <v>887</v>
      </c>
      <c r="B25" s="27" t="s">
        <v>560</v>
      </c>
      <c r="C25" s="34">
        <v>500</v>
      </c>
      <c r="D25" s="34">
        <v>451.23</v>
      </c>
      <c r="E25" s="34">
        <v>500</v>
      </c>
      <c r="F25" s="34">
        <v>15</v>
      </c>
      <c r="G25" s="34">
        <v>500</v>
      </c>
      <c r="H25" s="34">
        <v>500</v>
      </c>
    </row>
    <row r="26" spans="1:8" x14ac:dyDescent="0.25">
      <c r="A26" s="27" t="s">
        <v>888</v>
      </c>
      <c r="B26" s="27" t="s">
        <v>508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</row>
    <row r="27" spans="1:8" x14ac:dyDescent="0.25">
      <c r="A27" s="27" t="s">
        <v>889</v>
      </c>
      <c r="B27" s="27" t="s">
        <v>420</v>
      </c>
      <c r="C27" s="34">
        <v>6100</v>
      </c>
      <c r="D27" s="34">
        <v>3076.64</v>
      </c>
      <c r="E27" s="34">
        <v>6100</v>
      </c>
      <c r="F27" s="34">
        <v>250.02</v>
      </c>
      <c r="G27" s="34">
        <v>6100</v>
      </c>
      <c r="H27" s="34">
        <v>10100</v>
      </c>
    </row>
    <row r="28" spans="1:8" x14ac:dyDescent="0.25">
      <c r="A28" s="27" t="s">
        <v>890</v>
      </c>
      <c r="B28" s="27" t="s">
        <v>605</v>
      </c>
      <c r="C28" s="34">
        <v>1000</v>
      </c>
      <c r="D28" s="34">
        <v>1585</v>
      </c>
      <c r="E28" s="34">
        <v>1000</v>
      </c>
      <c r="F28" s="34">
        <v>0</v>
      </c>
      <c r="G28" s="34">
        <v>1000</v>
      </c>
      <c r="H28" s="34">
        <v>1000</v>
      </c>
    </row>
    <row r="29" spans="1:8" x14ac:dyDescent="0.25">
      <c r="A29" s="35"/>
      <c r="B29" s="35" t="s">
        <v>99</v>
      </c>
      <c r="C29" s="40">
        <v>118467</v>
      </c>
      <c r="D29" s="40">
        <v>125394.37</v>
      </c>
      <c r="E29" s="41">
        <v>92600</v>
      </c>
      <c r="F29" s="41">
        <v>34290.899999999994</v>
      </c>
      <c r="G29" s="41">
        <v>92600</v>
      </c>
      <c r="H29" s="41">
        <v>96600</v>
      </c>
    </row>
    <row r="30" spans="1:8" x14ac:dyDescent="0.25">
      <c r="A30" s="67" t="s">
        <v>891</v>
      </c>
      <c r="B30" s="67" t="s">
        <v>510</v>
      </c>
      <c r="C30" s="48">
        <v>3100</v>
      </c>
      <c r="D30" s="48">
        <v>0</v>
      </c>
      <c r="E30" s="48">
        <v>3100</v>
      </c>
      <c r="F30" s="48">
        <v>318.52</v>
      </c>
      <c r="G30" s="48">
        <v>3100</v>
      </c>
      <c r="H30" s="48">
        <v>3100</v>
      </c>
    </row>
    <row r="31" spans="1:8" x14ac:dyDescent="0.25">
      <c r="A31" s="27" t="s">
        <v>892</v>
      </c>
      <c r="B31" s="27" t="s">
        <v>514</v>
      </c>
      <c r="C31" s="34">
        <v>13905</v>
      </c>
      <c r="D31" s="34">
        <v>11411.2</v>
      </c>
      <c r="E31" s="34">
        <v>13905</v>
      </c>
      <c r="F31" s="34">
        <v>6160.64</v>
      </c>
      <c r="G31" s="34">
        <v>13000</v>
      </c>
      <c r="H31" s="34">
        <v>13650</v>
      </c>
    </row>
    <row r="32" spans="1:8" x14ac:dyDescent="0.25">
      <c r="A32" s="27" t="s">
        <v>893</v>
      </c>
      <c r="B32" s="27" t="s">
        <v>263</v>
      </c>
      <c r="C32" s="34">
        <v>2000</v>
      </c>
      <c r="D32" s="34">
        <v>2149.6999999999998</v>
      </c>
      <c r="E32" s="34">
        <v>2000</v>
      </c>
      <c r="F32" s="34">
        <v>850</v>
      </c>
      <c r="G32" s="34">
        <v>2000</v>
      </c>
      <c r="H32" s="34">
        <v>2000</v>
      </c>
    </row>
    <row r="33" spans="1:8" x14ac:dyDescent="0.25">
      <c r="A33" s="27" t="s">
        <v>894</v>
      </c>
      <c r="B33" s="27" t="s">
        <v>412</v>
      </c>
      <c r="C33" s="34">
        <v>500</v>
      </c>
      <c r="D33" s="34">
        <v>250</v>
      </c>
      <c r="E33" s="34">
        <v>500</v>
      </c>
      <c r="F33" s="34">
        <v>234.93</v>
      </c>
      <c r="G33" s="34">
        <v>500</v>
      </c>
      <c r="H33" s="34">
        <v>500</v>
      </c>
    </row>
    <row r="34" spans="1:8" x14ac:dyDescent="0.25">
      <c r="A34" s="27" t="s">
        <v>895</v>
      </c>
      <c r="B34" s="27" t="s">
        <v>835</v>
      </c>
      <c r="C34" s="34">
        <v>1000</v>
      </c>
      <c r="D34" s="34">
        <v>0</v>
      </c>
      <c r="E34" s="34">
        <v>1000</v>
      </c>
      <c r="F34" s="34">
        <v>0</v>
      </c>
      <c r="G34" s="34">
        <v>1000</v>
      </c>
      <c r="H34" s="34">
        <v>1000</v>
      </c>
    </row>
    <row r="35" spans="1:8" x14ac:dyDescent="0.25">
      <c r="A35" s="27" t="s">
        <v>896</v>
      </c>
      <c r="B35" s="27" t="s">
        <v>614</v>
      </c>
      <c r="C35" s="34">
        <v>33600</v>
      </c>
      <c r="D35" s="34">
        <v>21162.49</v>
      </c>
      <c r="E35" s="34">
        <v>2500</v>
      </c>
      <c r="F35" s="34">
        <v>0</v>
      </c>
      <c r="G35" s="34">
        <v>2500</v>
      </c>
      <c r="H35" s="34">
        <v>2500</v>
      </c>
    </row>
    <row r="36" spans="1:8" x14ac:dyDescent="0.25">
      <c r="A36" s="27" t="s">
        <v>897</v>
      </c>
      <c r="B36" s="27" t="s">
        <v>568</v>
      </c>
      <c r="C36" s="34">
        <v>5500</v>
      </c>
      <c r="D36" s="34">
        <v>4452.2700000000004</v>
      </c>
      <c r="E36" s="34">
        <v>5500</v>
      </c>
      <c r="F36" s="34">
        <v>1656.88</v>
      </c>
      <c r="G36" s="34">
        <v>5500</v>
      </c>
      <c r="H36" s="34">
        <v>5500</v>
      </c>
    </row>
    <row r="37" spans="1:8" x14ac:dyDescent="0.25">
      <c r="A37" s="27" t="s">
        <v>898</v>
      </c>
      <c r="B37" s="27" t="s">
        <v>126</v>
      </c>
      <c r="C37" s="34">
        <v>1000</v>
      </c>
      <c r="D37" s="34">
        <v>730.31</v>
      </c>
      <c r="E37" s="34">
        <v>1000</v>
      </c>
      <c r="F37" s="34">
        <v>0</v>
      </c>
      <c r="G37" s="34">
        <v>1000</v>
      </c>
      <c r="H37" s="34">
        <v>1000</v>
      </c>
    </row>
    <row r="38" spans="1:8" x14ac:dyDescent="0.25">
      <c r="A38" s="35"/>
      <c r="B38" s="35" t="s">
        <v>100</v>
      </c>
      <c r="C38" s="40">
        <v>60605</v>
      </c>
      <c r="D38" s="40">
        <v>40155.97</v>
      </c>
      <c r="E38" s="41">
        <v>29505</v>
      </c>
      <c r="F38" s="41">
        <v>9220.9700000000012</v>
      </c>
      <c r="G38" s="41">
        <v>28600</v>
      </c>
      <c r="H38" s="41">
        <v>29250</v>
      </c>
    </row>
    <row r="39" spans="1:8" x14ac:dyDescent="0.25">
      <c r="A39" s="48" t="s">
        <v>1217</v>
      </c>
      <c r="B39" s="48" t="s">
        <v>1218</v>
      </c>
      <c r="C39" s="48">
        <v>0</v>
      </c>
      <c r="D39" s="48">
        <v>0</v>
      </c>
      <c r="E39" s="48">
        <v>0</v>
      </c>
      <c r="F39" s="48">
        <v>0</v>
      </c>
      <c r="G39" s="48">
        <v>9025</v>
      </c>
      <c r="H39" s="48">
        <v>0</v>
      </c>
    </row>
    <row r="40" spans="1:8" x14ac:dyDescent="0.25">
      <c r="A40" s="40"/>
      <c r="B40" s="40"/>
      <c r="C40" s="40">
        <v>0</v>
      </c>
      <c r="D40" s="40">
        <v>0</v>
      </c>
      <c r="E40" s="40">
        <v>0</v>
      </c>
      <c r="F40" s="40">
        <v>0</v>
      </c>
      <c r="G40" s="40">
        <v>9025</v>
      </c>
      <c r="H40" s="40">
        <v>0</v>
      </c>
    </row>
    <row r="41" spans="1:8" x14ac:dyDescent="0.25">
      <c r="A41" s="34" t="s">
        <v>899</v>
      </c>
      <c r="B41" s="67" t="s">
        <v>241</v>
      </c>
      <c r="C41" s="34">
        <v>175400</v>
      </c>
      <c r="D41" s="34">
        <v>44284.86</v>
      </c>
      <c r="E41" s="34">
        <v>411546</v>
      </c>
      <c r="F41" s="34">
        <v>0</v>
      </c>
      <c r="G41" s="34">
        <v>410885</v>
      </c>
      <c r="H41" s="34">
        <v>189802.5</v>
      </c>
    </row>
    <row r="42" spans="1:8" x14ac:dyDescent="0.25">
      <c r="A42" s="67" t="s">
        <v>900</v>
      </c>
      <c r="B42" s="48" t="s">
        <v>901</v>
      </c>
      <c r="C42" s="48">
        <v>18000</v>
      </c>
      <c r="D42" s="48">
        <v>18217.77</v>
      </c>
      <c r="E42" s="48">
        <v>9025</v>
      </c>
      <c r="F42" s="48">
        <v>0</v>
      </c>
      <c r="G42" s="48">
        <v>0</v>
      </c>
      <c r="H42" s="48">
        <v>16385.5</v>
      </c>
    </row>
    <row r="43" spans="1:8" x14ac:dyDescent="0.25">
      <c r="A43" s="27" t="s">
        <v>902</v>
      </c>
      <c r="B43" s="27" t="s">
        <v>903</v>
      </c>
      <c r="C43" s="34">
        <v>41500</v>
      </c>
      <c r="D43" s="34">
        <v>54705.65</v>
      </c>
      <c r="E43" s="34">
        <v>14326</v>
      </c>
      <c r="F43" s="34">
        <v>30587</v>
      </c>
      <c r="G43" s="34">
        <v>53587</v>
      </c>
      <c r="H43" s="34">
        <v>33378</v>
      </c>
    </row>
    <row r="44" spans="1:8" ht="15.75" thickBot="1" x14ac:dyDescent="0.3">
      <c r="A44" s="81"/>
      <c r="B44" s="81" t="s">
        <v>204</v>
      </c>
      <c r="C44" s="42">
        <v>234900</v>
      </c>
      <c r="D44" s="42">
        <v>117208.28</v>
      </c>
      <c r="E44" s="42">
        <v>434897</v>
      </c>
      <c r="F44" s="42">
        <v>30587</v>
      </c>
      <c r="G44" s="42">
        <v>464472</v>
      </c>
      <c r="H44" s="42">
        <v>239566</v>
      </c>
    </row>
    <row r="45" spans="1:8" ht="16.5" thickTop="1" thickBot="1" x14ac:dyDescent="0.3">
      <c r="A45" s="37"/>
      <c r="B45" s="37" t="s">
        <v>205</v>
      </c>
      <c r="C45" s="50">
        <v>743880</v>
      </c>
      <c r="D45" s="50">
        <v>569376.85</v>
      </c>
      <c r="E45" s="50">
        <v>923108</v>
      </c>
      <c r="F45" s="50">
        <v>228238.69</v>
      </c>
      <c r="G45" s="50">
        <v>962751</v>
      </c>
      <c r="H45" s="50">
        <v>743224</v>
      </c>
    </row>
    <row r="46" spans="1:8" ht="15.75" thickTop="1" x14ac:dyDescent="0.25">
      <c r="A46" s="27"/>
      <c r="B46" s="27"/>
      <c r="C46" s="34"/>
      <c r="D46" s="34"/>
      <c r="E46" s="34"/>
      <c r="F46" s="34"/>
      <c r="G46" s="34"/>
      <c r="H46" s="34"/>
    </row>
    <row r="47" spans="1:8" x14ac:dyDescent="0.25">
      <c r="A47" s="27"/>
      <c r="B47" s="27"/>
      <c r="C47" s="34"/>
      <c r="D47" s="34"/>
      <c r="E47" s="34"/>
      <c r="F47" s="34"/>
      <c r="G47" s="34"/>
      <c r="H47" s="34"/>
    </row>
  </sheetData>
  <pageMargins left="0.7" right="0.7" top="0.75" bottom="0.75" header="0.3" footer="0.3"/>
  <pageSetup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O30" sqref="O30"/>
    </sheetView>
  </sheetViews>
  <sheetFormatPr defaultRowHeight="15" x14ac:dyDescent="0.25"/>
  <cols>
    <col min="1" max="1" width="14.140625" customWidth="1"/>
    <col min="2" max="2" width="28.28515625" bestFit="1" customWidth="1"/>
  </cols>
  <sheetData>
    <row r="1" spans="1:8" x14ac:dyDescent="0.25">
      <c r="A1" s="22" t="s">
        <v>0</v>
      </c>
      <c r="B1" s="23"/>
      <c r="C1" s="24"/>
      <c r="D1" s="24"/>
      <c r="E1" s="25"/>
      <c r="F1" s="25"/>
    </row>
    <row r="2" spans="1:8" x14ac:dyDescent="0.25">
      <c r="A2" s="22" t="s">
        <v>1179</v>
      </c>
      <c r="B2" s="23"/>
      <c r="C2" s="24"/>
      <c r="D2" s="24"/>
      <c r="E2" s="25"/>
      <c r="F2" s="25"/>
    </row>
    <row r="3" spans="1:8" x14ac:dyDescent="0.25">
      <c r="A3" s="22" t="s">
        <v>206</v>
      </c>
      <c r="B3" s="23"/>
      <c r="C3" s="24"/>
      <c r="D3" s="24"/>
      <c r="E3" s="25"/>
      <c r="F3" s="26"/>
    </row>
    <row r="4" spans="1:8" x14ac:dyDescent="0.25">
      <c r="A4" s="27"/>
      <c r="B4" s="27"/>
      <c r="C4" s="28"/>
      <c r="D4" s="28"/>
      <c r="E4" s="29"/>
      <c r="F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93" t="s">
        <v>482</v>
      </c>
      <c r="H5" s="93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93" t="s">
        <v>123</v>
      </c>
      <c r="H6" s="93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904</v>
      </c>
      <c r="B8" s="27" t="s">
        <v>484</v>
      </c>
      <c r="C8" s="34">
        <v>69592</v>
      </c>
      <c r="D8" s="34">
        <v>68868.7</v>
      </c>
      <c r="E8" s="34">
        <v>73070</v>
      </c>
      <c r="F8" s="34">
        <v>33520.199999999997</v>
      </c>
      <c r="G8" s="34">
        <v>72627</v>
      </c>
      <c r="H8" s="34">
        <v>73672</v>
      </c>
    </row>
    <row r="9" spans="1:8" x14ac:dyDescent="0.25">
      <c r="A9" s="27" t="s">
        <v>905</v>
      </c>
      <c r="B9" s="27" t="s">
        <v>486</v>
      </c>
      <c r="C9" s="34">
        <v>5000</v>
      </c>
      <c r="D9" s="34">
        <v>2417.46</v>
      </c>
      <c r="E9" s="34">
        <v>5000</v>
      </c>
      <c r="F9" s="34">
        <v>496.13</v>
      </c>
      <c r="G9" s="34">
        <v>5000</v>
      </c>
      <c r="H9" s="34">
        <v>5000</v>
      </c>
    </row>
    <row r="10" spans="1:8" x14ac:dyDescent="0.25">
      <c r="A10" s="27" t="s">
        <v>906</v>
      </c>
      <c r="B10" s="27" t="s">
        <v>579</v>
      </c>
      <c r="C10" s="34">
        <v>540</v>
      </c>
      <c r="D10" s="34">
        <v>275.51</v>
      </c>
      <c r="E10" s="34">
        <v>540</v>
      </c>
      <c r="F10" s="34">
        <v>344.6</v>
      </c>
      <c r="G10" s="34">
        <v>540</v>
      </c>
      <c r="H10" s="34">
        <v>540</v>
      </c>
    </row>
    <row r="11" spans="1:8" x14ac:dyDescent="0.25">
      <c r="A11" s="27" t="s">
        <v>907</v>
      </c>
      <c r="B11" s="27" t="s">
        <v>488</v>
      </c>
      <c r="C11" s="34">
        <v>2160</v>
      </c>
      <c r="D11" s="34">
        <v>2160</v>
      </c>
      <c r="E11" s="34">
        <v>2280</v>
      </c>
      <c r="F11" s="34">
        <v>1680</v>
      </c>
      <c r="G11" s="34">
        <v>1680</v>
      </c>
      <c r="H11" s="34">
        <v>1800</v>
      </c>
    </row>
    <row r="12" spans="1:8" x14ac:dyDescent="0.25">
      <c r="A12" s="27" t="s">
        <v>908</v>
      </c>
      <c r="B12" s="27" t="s">
        <v>490</v>
      </c>
      <c r="C12" s="34">
        <v>7063</v>
      </c>
      <c r="D12" s="34">
        <v>7253.12</v>
      </c>
      <c r="E12" s="34">
        <v>9487</v>
      </c>
      <c r="F12" s="34">
        <v>3963.55</v>
      </c>
      <c r="G12" s="34">
        <v>9406</v>
      </c>
      <c r="H12" s="34">
        <v>10090</v>
      </c>
    </row>
    <row r="13" spans="1:8" x14ac:dyDescent="0.25">
      <c r="A13" s="27" t="s">
        <v>909</v>
      </c>
      <c r="B13" s="27" t="s">
        <v>492</v>
      </c>
      <c r="C13" s="34">
        <v>5519</v>
      </c>
      <c r="D13" s="34">
        <v>5588.72</v>
      </c>
      <c r="E13" s="34">
        <v>6218</v>
      </c>
      <c r="F13" s="34">
        <v>2734.38</v>
      </c>
      <c r="G13" s="34">
        <v>6166</v>
      </c>
      <c r="H13" s="34">
        <v>6255</v>
      </c>
    </row>
    <row r="14" spans="1:8" x14ac:dyDescent="0.25">
      <c r="A14" s="27" t="s">
        <v>910</v>
      </c>
      <c r="B14" s="27" t="s">
        <v>540</v>
      </c>
      <c r="C14" s="34">
        <v>12684</v>
      </c>
      <c r="D14" s="34">
        <v>12673.33</v>
      </c>
      <c r="E14" s="34">
        <v>12598</v>
      </c>
      <c r="F14" s="34">
        <v>6828.32</v>
      </c>
      <c r="G14" s="34">
        <v>12604</v>
      </c>
      <c r="H14" s="34">
        <v>13290</v>
      </c>
    </row>
    <row r="15" spans="1:8" x14ac:dyDescent="0.25">
      <c r="A15" s="27" t="s">
        <v>911</v>
      </c>
      <c r="B15" s="27" t="s">
        <v>495</v>
      </c>
      <c r="C15" s="34">
        <v>2604</v>
      </c>
      <c r="D15" s="34">
        <v>2309.5300000000002</v>
      </c>
      <c r="E15" s="34">
        <v>1821</v>
      </c>
      <c r="F15" s="34">
        <v>805.56</v>
      </c>
      <c r="G15" s="34">
        <v>1805</v>
      </c>
      <c r="H15" s="34">
        <v>1832</v>
      </c>
    </row>
    <row r="16" spans="1:8" x14ac:dyDescent="0.25">
      <c r="A16" s="27" t="s">
        <v>912</v>
      </c>
      <c r="B16" s="27" t="s">
        <v>497</v>
      </c>
      <c r="C16" s="34">
        <v>400</v>
      </c>
      <c r="D16" s="34">
        <v>365.28</v>
      </c>
      <c r="E16" s="34">
        <v>400</v>
      </c>
      <c r="F16" s="34">
        <v>86.55</v>
      </c>
      <c r="G16" s="34">
        <v>750</v>
      </c>
      <c r="H16" s="34">
        <v>750</v>
      </c>
    </row>
    <row r="17" spans="1:8" x14ac:dyDescent="0.25">
      <c r="A17" s="27" t="s">
        <v>913</v>
      </c>
      <c r="B17" s="27" t="s">
        <v>852</v>
      </c>
      <c r="C17" s="34">
        <v>0</v>
      </c>
      <c r="D17" s="34">
        <v>688.9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35"/>
      <c r="B18" s="35" t="s">
        <v>97</v>
      </c>
      <c r="C18" s="40">
        <v>105562</v>
      </c>
      <c r="D18" s="40">
        <v>102600.54999999999</v>
      </c>
      <c r="E18" s="40">
        <v>111414</v>
      </c>
      <c r="F18" s="40">
        <v>50459.289999999994</v>
      </c>
      <c r="G18" s="40">
        <v>110578</v>
      </c>
      <c r="H18" s="40">
        <v>113229</v>
      </c>
    </row>
    <row r="19" spans="1:8" x14ac:dyDescent="0.25">
      <c r="A19" s="48" t="s">
        <v>914</v>
      </c>
      <c r="B19" s="48" t="s">
        <v>501</v>
      </c>
      <c r="C19" s="48">
        <v>600</v>
      </c>
      <c r="D19" s="48">
        <v>669.46</v>
      </c>
      <c r="E19" s="48">
        <v>600</v>
      </c>
      <c r="F19" s="48">
        <v>435.08</v>
      </c>
      <c r="G19" s="48">
        <v>1000</v>
      </c>
      <c r="H19" s="48">
        <v>1000</v>
      </c>
    </row>
    <row r="20" spans="1:8" x14ac:dyDescent="0.25">
      <c r="A20" s="34" t="s">
        <v>915</v>
      </c>
      <c r="B20" s="34" t="s">
        <v>548</v>
      </c>
      <c r="C20" s="34">
        <v>300</v>
      </c>
      <c r="D20" s="34">
        <v>0</v>
      </c>
      <c r="E20" s="34">
        <v>300</v>
      </c>
      <c r="F20" s="34">
        <v>0</v>
      </c>
      <c r="G20" s="34">
        <v>300</v>
      </c>
      <c r="H20" s="34">
        <v>300</v>
      </c>
    </row>
    <row r="21" spans="1:8" x14ac:dyDescent="0.25">
      <c r="A21" s="34" t="s">
        <v>916</v>
      </c>
      <c r="B21" s="34" t="s">
        <v>552</v>
      </c>
      <c r="C21" s="34">
        <v>14000</v>
      </c>
      <c r="D21" s="34">
        <v>13999.61</v>
      </c>
      <c r="E21" s="34">
        <v>15000</v>
      </c>
      <c r="F21" s="34">
        <v>5900.55</v>
      </c>
      <c r="G21" s="34">
        <v>15000</v>
      </c>
      <c r="H21" s="34">
        <v>15000</v>
      </c>
    </row>
    <row r="22" spans="1:8" x14ac:dyDescent="0.25">
      <c r="A22" s="34" t="s">
        <v>917</v>
      </c>
      <c r="B22" s="34" t="s">
        <v>505</v>
      </c>
      <c r="C22" s="34">
        <v>1200</v>
      </c>
      <c r="D22" s="34">
        <v>1334.8</v>
      </c>
      <c r="E22" s="34">
        <v>1500</v>
      </c>
      <c r="F22" s="34">
        <v>0</v>
      </c>
      <c r="G22" s="34">
        <v>1500</v>
      </c>
      <c r="H22" s="34">
        <v>1500</v>
      </c>
    </row>
    <row r="23" spans="1:8" x14ac:dyDescent="0.25">
      <c r="A23" s="35"/>
      <c r="B23" s="35" t="s">
        <v>98</v>
      </c>
      <c r="C23" s="40">
        <v>16100</v>
      </c>
      <c r="D23" s="40">
        <v>16003.869999999999</v>
      </c>
      <c r="E23" s="40">
        <v>17400</v>
      </c>
      <c r="F23" s="40">
        <v>6335.63</v>
      </c>
      <c r="G23" s="40">
        <v>17800</v>
      </c>
      <c r="H23" s="40">
        <v>17800</v>
      </c>
    </row>
    <row r="24" spans="1:8" x14ac:dyDescent="0.25">
      <c r="A24" s="67" t="s">
        <v>918</v>
      </c>
      <c r="B24" s="67" t="s">
        <v>377</v>
      </c>
      <c r="C24" s="48">
        <v>4000</v>
      </c>
      <c r="D24" s="48">
        <v>3893.64</v>
      </c>
      <c r="E24" s="48">
        <v>4000</v>
      </c>
      <c r="F24" s="48">
        <v>3597.54</v>
      </c>
      <c r="G24" s="48">
        <v>4500</v>
      </c>
      <c r="H24" s="48">
        <v>4000</v>
      </c>
    </row>
    <row r="25" spans="1:8" x14ac:dyDescent="0.25">
      <c r="A25" s="27" t="s">
        <v>919</v>
      </c>
      <c r="B25" s="27" t="s">
        <v>558</v>
      </c>
      <c r="C25" s="34">
        <v>12000</v>
      </c>
      <c r="D25" s="34">
        <v>11984.66</v>
      </c>
      <c r="E25" s="34">
        <v>12000</v>
      </c>
      <c r="F25" s="34">
        <v>28186.3</v>
      </c>
      <c r="G25" s="34">
        <v>34000</v>
      </c>
      <c r="H25" s="34">
        <v>15000</v>
      </c>
    </row>
    <row r="26" spans="1:8" x14ac:dyDescent="0.25">
      <c r="A26" s="27" t="s">
        <v>920</v>
      </c>
      <c r="B26" s="27" t="s">
        <v>560</v>
      </c>
      <c r="C26" s="34">
        <v>600</v>
      </c>
      <c r="D26" s="34">
        <v>50</v>
      </c>
      <c r="E26" s="34">
        <v>600</v>
      </c>
      <c r="F26" s="34">
        <v>24.31</v>
      </c>
      <c r="G26" s="34">
        <v>600</v>
      </c>
      <c r="H26" s="34">
        <v>600</v>
      </c>
    </row>
    <row r="27" spans="1:8" x14ac:dyDescent="0.25">
      <c r="A27" s="27" t="s">
        <v>921</v>
      </c>
      <c r="B27" s="27" t="s">
        <v>605</v>
      </c>
      <c r="C27" s="34">
        <v>1500</v>
      </c>
      <c r="D27" s="34">
        <v>1280.04</v>
      </c>
      <c r="E27" s="34">
        <v>1500</v>
      </c>
      <c r="F27" s="34">
        <v>200</v>
      </c>
      <c r="G27" s="34">
        <v>1500</v>
      </c>
      <c r="H27" s="34">
        <v>1500</v>
      </c>
    </row>
    <row r="28" spans="1:8" x14ac:dyDescent="0.25">
      <c r="A28" s="35"/>
      <c r="B28" s="35" t="s">
        <v>99</v>
      </c>
      <c r="C28" s="40">
        <v>18100</v>
      </c>
      <c r="D28" s="40">
        <v>17208.34</v>
      </c>
      <c r="E28" s="41">
        <v>18100</v>
      </c>
      <c r="F28" s="41">
        <v>32008.15</v>
      </c>
      <c r="G28" s="41">
        <v>40600</v>
      </c>
      <c r="H28" s="41">
        <v>21100</v>
      </c>
    </row>
    <row r="29" spans="1:8" x14ac:dyDescent="0.25">
      <c r="A29" s="67" t="s">
        <v>922</v>
      </c>
      <c r="B29" s="67" t="s">
        <v>510</v>
      </c>
      <c r="C29" s="48">
        <v>500</v>
      </c>
      <c r="D29" s="48">
        <v>455.88</v>
      </c>
      <c r="E29" s="48">
        <v>500</v>
      </c>
      <c r="F29" s="48">
        <v>0</v>
      </c>
      <c r="G29" s="48">
        <v>500</v>
      </c>
      <c r="H29" s="48">
        <v>500</v>
      </c>
    </row>
    <row r="30" spans="1:8" x14ac:dyDescent="0.25">
      <c r="A30" s="27" t="s">
        <v>923</v>
      </c>
      <c r="B30" s="27" t="s">
        <v>514</v>
      </c>
      <c r="C30" s="34">
        <v>4223</v>
      </c>
      <c r="D30" s="34">
        <v>2940.81</v>
      </c>
      <c r="E30" s="34">
        <v>4223</v>
      </c>
      <c r="F30" s="34">
        <v>1780.2</v>
      </c>
      <c r="G30" s="34">
        <v>4223</v>
      </c>
      <c r="H30" s="34">
        <v>4223</v>
      </c>
    </row>
    <row r="31" spans="1:8" x14ac:dyDescent="0.25">
      <c r="A31" s="27" t="s">
        <v>924</v>
      </c>
      <c r="B31" s="27" t="s">
        <v>263</v>
      </c>
      <c r="C31" s="34">
        <v>1000</v>
      </c>
      <c r="D31" s="34">
        <v>419.5</v>
      </c>
      <c r="E31" s="34">
        <v>1000</v>
      </c>
      <c r="F31" s="34">
        <v>236</v>
      </c>
      <c r="G31" s="34">
        <v>1000</v>
      </c>
      <c r="H31" s="34">
        <v>1000</v>
      </c>
    </row>
    <row r="32" spans="1:8" x14ac:dyDescent="0.25">
      <c r="A32" s="27" t="s">
        <v>925</v>
      </c>
      <c r="B32" s="27" t="s">
        <v>412</v>
      </c>
      <c r="C32" s="34">
        <v>1000</v>
      </c>
      <c r="D32" s="34">
        <v>961</v>
      </c>
      <c r="E32" s="34">
        <v>1000</v>
      </c>
      <c r="F32" s="34">
        <v>136</v>
      </c>
      <c r="G32" s="34">
        <v>1000</v>
      </c>
      <c r="H32" s="34">
        <v>1000</v>
      </c>
    </row>
    <row r="33" spans="1:8" x14ac:dyDescent="0.25">
      <c r="A33" s="27" t="s">
        <v>926</v>
      </c>
      <c r="B33" s="27" t="s">
        <v>518</v>
      </c>
      <c r="C33" s="34">
        <v>2227</v>
      </c>
      <c r="D33" s="34">
        <v>1568.96</v>
      </c>
      <c r="E33" s="34">
        <v>2227</v>
      </c>
      <c r="F33" s="34">
        <v>268.22000000000003</v>
      </c>
      <c r="G33" s="34">
        <v>2227</v>
      </c>
      <c r="H33" s="34">
        <v>2227</v>
      </c>
    </row>
    <row r="34" spans="1:8" x14ac:dyDescent="0.25">
      <c r="A34" s="27" t="s">
        <v>927</v>
      </c>
      <c r="B34" s="27" t="s">
        <v>526</v>
      </c>
      <c r="C34" s="34">
        <v>2122</v>
      </c>
      <c r="D34" s="34">
        <v>1508.37</v>
      </c>
      <c r="E34" s="34">
        <v>2122</v>
      </c>
      <c r="F34" s="34">
        <v>830.76</v>
      </c>
      <c r="G34" s="34">
        <v>2122</v>
      </c>
      <c r="H34" s="34">
        <v>2122</v>
      </c>
    </row>
    <row r="35" spans="1:8" x14ac:dyDescent="0.25">
      <c r="A35" s="27" t="s">
        <v>928</v>
      </c>
      <c r="B35" s="27" t="s">
        <v>528</v>
      </c>
      <c r="C35" s="34">
        <v>3000</v>
      </c>
      <c r="D35" s="34">
        <v>4417.4799999999996</v>
      </c>
      <c r="E35" s="34">
        <v>3000</v>
      </c>
      <c r="F35" s="34">
        <v>1730.51</v>
      </c>
      <c r="G35" s="34">
        <v>3000</v>
      </c>
      <c r="H35" s="34">
        <v>3000</v>
      </c>
    </row>
    <row r="36" spans="1:8" x14ac:dyDescent="0.25">
      <c r="A36" s="27" t="s">
        <v>929</v>
      </c>
      <c r="B36" s="27" t="s">
        <v>930</v>
      </c>
      <c r="C36" s="34">
        <v>12519</v>
      </c>
      <c r="D36" s="34">
        <v>11398.62</v>
      </c>
      <c r="E36" s="34">
        <v>12519</v>
      </c>
      <c r="F36" s="34">
        <v>6259.68</v>
      </c>
      <c r="G36" s="34">
        <v>12519</v>
      </c>
      <c r="H36" s="34">
        <v>12900</v>
      </c>
    </row>
    <row r="37" spans="1:8" x14ac:dyDescent="0.25">
      <c r="A37" s="27" t="s">
        <v>931</v>
      </c>
      <c r="B37" s="27" t="s">
        <v>126</v>
      </c>
      <c r="C37" s="34">
        <v>2750</v>
      </c>
      <c r="D37" s="34">
        <v>2141</v>
      </c>
      <c r="E37" s="34">
        <v>2750</v>
      </c>
      <c r="F37" s="34">
        <v>794.71</v>
      </c>
      <c r="G37" s="34">
        <v>2750</v>
      </c>
      <c r="H37" s="34">
        <v>2750</v>
      </c>
    </row>
    <row r="38" spans="1:8" ht="15.75" thickBot="1" x14ac:dyDescent="0.3">
      <c r="A38" s="81"/>
      <c r="B38" s="81" t="s">
        <v>100</v>
      </c>
      <c r="C38" s="42">
        <v>29341</v>
      </c>
      <c r="D38" s="42">
        <v>25811.620000000003</v>
      </c>
      <c r="E38" s="42">
        <v>29341</v>
      </c>
      <c r="F38" s="42">
        <v>12036.080000000002</v>
      </c>
      <c r="G38" s="42">
        <v>29341</v>
      </c>
      <c r="H38" s="42">
        <v>29722</v>
      </c>
    </row>
    <row r="39" spans="1:8" ht="16.5" thickTop="1" thickBot="1" x14ac:dyDescent="0.3">
      <c r="A39" s="74"/>
      <c r="B39" s="37" t="s">
        <v>932</v>
      </c>
      <c r="C39" s="50">
        <v>169103</v>
      </c>
      <c r="D39" s="50">
        <v>161624.38</v>
      </c>
      <c r="E39" s="50">
        <v>176255</v>
      </c>
      <c r="F39" s="50">
        <v>100839.15</v>
      </c>
      <c r="G39" s="50">
        <v>198319</v>
      </c>
      <c r="H39" s="50">
        <v>181851</v>
      </c>
    </row>
    <row r="40" spans="1:8" ht="15.75" thickTop="1" x14ac:dyDescent="0.25"/>
  </sheetData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S33" sqref="S33"/>
    </sheetView>
  </sheetViews>
  <sheetFormatPr defaultRowHeight="15" x14ac:dyDescent="0.25"/>
  <cols>
    <col min="1" max="1" width="16.42578125" customWidth="1"/>
    <col min="2" max="2" width="29.42578125" bestFit="1" customWidth="1"/>
    <col min="3" max="4" width="0" hidden="1" customWidth="1"/>
    <col min="8" max="8" width="11.28515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54"/>
      <c r="J1" s="54"/>
    </row>
    <row r="2" spans="1:10" x14ac:dyDescent="0.25">
      <c r="A2" s="1" t="s">
        <v>1179</v>
      </c>
      <c r="B2" s="2"/>
      <c r="C2" s="2"/>
      <c r="D2" s="2"/>
      <c r="E2" s="2"/>
      <c r="F2" s="2"/>
      <c r="G2" s="2"/>
      <c r="H2" s="2"/>
      <c r="I2" s="54"/>
      <c r="J2" s="54"/>
    </row>
    <row r="3" spans="1:10" x14ac:dyDescent="0.25">
      <c r="A3" s="1" t="s">
        <v>208</v>
      </c>
      <c r="B3" s="2"/>
      <c r="C3" s="2"/>
      <c r="D3" s="2"/>
      <c r="E3" s="2"/>
      <c r="F3" s="2"/>
      <c r="G3" s="2"/>
      <c r="H3" s="2"/>
      <c r="I3" s="54"/>
      <c r="J3" s="54"/>
    </row>
    <row r="4" spans="1:10" x14ac:dyDescent="0.25">
      <c r="A4" s="3"/>
      <c r="B4" s="3"/>
      <c r="C4" s="3"/>
      <c r="D4" s="3"/>
      <c r="E4" s="3"/>
      <c r="F4" s="3"/>
      <c r="G4" s="3"/>
      <c r="H4" s="3"/>
      <c r="I4" s="55"/>
      <c r="J4" s="55"/>
    </row>
    <row r="5" spans="1:10" x14ac:dyDescent="0.25">
      <c r="A5" s="56" t="s">
        <v>21</v>
      </c>
      <c r="B5" s="56" t="s">
        <v>22</v>
      </c>
      <c r="C5" s="56" t="s">
        <v>30</v>
      </c>
      <c r="D5" s="56" t="s">
        <v>30</v>
      </c>
      <c r="E5" s="56" t="s">
        <v>481</v>
      </c>
      <c r="F5" s="56" t="s">
        <v>481</v>
      </c>
      <c r="G5" s="56" t="s">
        <v>482</v>
      </c>
      <c r="H5" s="56" t="s">
        <v>482</v>
      </c>
      <c r="I5" s="56" t="s">
        <v>482</v>
      </c>
      <c r="J5" s="56" t="s">
        <v>1180</v>
      </c>
    </row>
    <row r="6" spans="1:10" x14ac:dyDescent="0.25">
      <c r="A6" s="56" t="s">
        <v>23</v>
      </c>
      <c r="B6" s="56"/>
      <c r="C6" s="56" t="s">
        <v>31</v>
      </c>
      <c r="D6" s="56" t="s">
        <v>32</v>
      </c>
      <c r="E6" s="56" t="s">
        <v>31</v>
      </c>
      <c r="F6" s="56" t="s">
        <v>32</v>
      </c>
      <c r="G6" s="56" t="s">
        <v>33</v>
      </c>
      <c r="H6" s="56" t="s">
        <v>32</v>
      </c>
      <c r="I6" s="56" t="s">
        <v>123</v>
      </c>
      <c r="J6" s="56" t="s">
        <v>34</v>
      </c>
    </row>
    <row r="7" spans="1:10" ht="15.75" thickBot="1" x14ac:dyDescent="0.3">
      <c r="A7" s="57" t="s">
        <v>2</v>
      </c>
      <c r="B7" s="57"/>
      <c r="C7" s="57"/>
      <c r="D7" s="57"/>
      <c r="E7" s="57"/>
      <c r="F7" s="57"/>
      <c r="G7" s="57" t="s">
        <v>124</v>
      </c>
      <c r="H7" s="57" t="s">
        <v>35</v>
      </c>
      <c r="I7" s="57" t="s">
        <v>124</v>
      </c>
      <c r="J7" s="57" t="s">
        <v>124</v>
      </c>
    </row>
    <row r="8" spans="1:10" ht="15.75" thickTop="1" x14ac:dyDescent="0.25">
      <c r="A8" s="17" t="s">
        <v>213</v>
      </c>
      <c r="B8" s="17" t="s">
        <v>128</v>
      </c>
      <c r="C8" s="17">
        <v>765131</v>
      </c>
      <c r="D8" s="17">
        <v>765131</v>
      </c>
      <c r="E8" s="17">
        <v>765131</v>
      </c>
      <c r="F8" s="17">
        <v>781531</v>
      </c>
      <c r="G8" s="17">
        <v>765131</v>
      </c>
      <c r="H8" s="17">
        <v>382565.52</v>
      </c>
      <c r="I8" s="17">
        <v>765131</v>
      </c>
      <c r="J8" s="17">
        <v>765131</v>
      </c>
    </row>
    <row r="9" spans="1:10" x14ac:dyDescent="0.25">
      <c r="A9" s="17" t="s">
        <v>214</v>
      </c>
      <c r="B9" s="17" t="s">
        <v>130</v>
      </c>
      <c r="C9" s="17">
        <v>223805</v>
      </c>
      <c r="D9" s="17">
        <v>223805</v>
      </c>
      <c r="E9" s="17">
        <v>223805</v>
      </c>
      <c r="F9" s="17">
        <v>223805</v>
      </c>
      <c r="G9" s="17">
        <v>223805</v>
      </c>
      <c r="H9" s="17">
        <v>111902.52</v>
      </c>
      <c r="I9" s="17">
        <v>223805</v>
      </c>
      <c r="J9" s="17">
        <v>223805</v>
      </c>
    </row>
    <row r="10" spans="1:10" x14ac:dyDescent="0.25">
      <c r="A10" s="19" t="s">
        <v>1219</v>
      </c>
      <c r="B10" s="61" t="s">
        <v>1036</v>
      </c>
      <c r="C10" s="19">
        <v>0</v>
      </c>
      <c r="D10" s="19">
        <v>0</v>
      </c>
      <c r="E10" s="19">
        <v>0</v>
      </c>
      <c r="F10" s="19">
        <v>30000</v>
      </c>
      <c r="G10" s="19">
        <v>0</v>
      </c>
      <c r="H10" s="19">
        <v>0</v>
      </c>
      <c r="I10" s="19">
        <v>0</v>
      </c>
      <c r="J10" s="19">
        <v>0</v>
      </c>
    </row>
    <row r="11" spans="1:10" x14ac:dyDescent="0.25">
      <c r="A11" s="18"/>
      <c r="B11" s="18" t="s">
        <v>209</v>
      </c>
      <c r="C11" s="18">
        <v>988936</v>
      </c>
      <c r="D11" s="18">
        <v>988936</v>
      </c>
      <c r="E11" s="18">
        <v>988936</v>
      </c>
      <c r="F11" s="18">
        <v>1035336</v>
      </c>
      <c r="G11" s="18">
        <v>988936</v>
      </c>
      <c r="H11" s="18">
        <v>494468.04000000004</v>
      </c>
      <c r="I11" s="18">
        <v>988936</v>
      </c>
      <c r="J11" s="18">
        <v>988936</v>
      </c>
    </row>
    <row r="12" spans="1:10" x14ac:dyDescent="0.25">
      <c r="A12" s="17" t="s">
        <v>218</v>
      </c>
      <c r="B12" s="17" t="s">
        <v>219</v>
      </c>
      <c r="C12" s="17">
        <v>199152</v>
      </c>
      <c r="D12" s="17">
        <v>199152.19</v>
      </c>
      <c r="E12" s="17">
        <v>195899</v>
      </c>
      <c r="F12" s="17">
        <v>195898.75</v>
      </c>
      <c r="G12" s="17">
        <v>72950</v>
      </c>
      <c r="H12" s="17">
        <v>72118.84</v>
      </c>
      <c r="I12" s="17">
        <v>72950</v>
      </c>
      <c r="J12" s="17">
        <v>72780</v>
      </c>
    </row>
    <row r="13" spans="1:10" x14ac:dyDescent="0.25">
      <c r="A13" s="17" t="s">
        <v>933</v>
      </c>
      <c r="B13" s="17" t="s">
        <v>934</v>
      </c>
      <c r="C13" s="17">
        <v>29169</v>
      </c>
      <c r="D13" s="17">
        <v>29058.77</v>
      </c>
      <c r="E13" s="17">
        <v>80879</v>
      </c>
      <c r="F13" s="17">
        <v>80878.55</v>
      </c>
      <c r="G13" s="17">
        <v>128512</v>
      </c>
      <c r="H13" s="17">
        <v>121193.92</v>
      </c>
      <c r="I13" s="17">
        <v>128512</v>
      </c>
      <c r="J13" s="17">
        <v>127858</v>
      </c>
    </row>
    <row r="14" spans="1:10" x14ac:dyDescent="0.25">
      <c r="A14" s="19" t="s">
        <v>1128</v>
      </c>
      <c r="B14" s="19" t="s">
        <v>1125</v>
      </c>
      <c r="C14" s="19">
        <v>0</v>
      </c>
      <c r="D14" s="19">
        <v>0</v>
      </c>
      <c r="E14" s="19">
        <v>83641</v>
      </c>
      <c r="F14" s="19">
        <v>83641.09</v>
      </c>
      <c r="G14" s="19">
        <v>0</v>
      </c>
      <c r="H14" s="19">
        <v>0</v>
      </c>
      <c r="I14" s="19">
        <v>0</v>
      </c>
      <c r="J14" s="19">
        <v>0</v>
      </c>
    </row>
    <row r="15" spans="1:10" x14ac:dyDescent="0.25">
      <c r="A15" s="19" t="s">
        <v>1220</v>
      </c>
      <c r="B15" s="19" t="s">
        <v>1221</v>
      </c>
      <c r="C15" s="19">
        <v>0</v>
      </c>
      <c r="D15" s="19">
        <v>0</v>
      </c>
      <c r="E15" s="19">
        <v>0</v>
      </c>
      <c r="F15" s="19">
        <v>0</v>
      </c>
      <c r="G15" s="19">
        <v>214290</v>
      </c>
      <c r="H15" s="19">
        <v>162606.24</v>
      </c>
      <c r="I15" s="19">
        <v>214290</v>
      </c>
      <c r="J15" s="19">
        <v>218934</v>
      </c>
    </row>
    <row r="16" spans="1:10" x14ac:dyDescent="0.25">
      <c r="A16" s="19" t="s">
        <v>220</v>
      </c>
      <c r="B16" s="19" t="s">
        <v>158</v>
      </c>
      <c r="C16" s="19">
        <v>0</v>
      </c>
      <c r="D16" s="19">
        <v>0</v>
      </c>
      <c r="E16" s="19">
        <v>1171</v>
      </c>
      <c r="F16" s="19">
        <v>13973.4</v>
      </c>
      <c r="G16" s="19">
        <v>0</v>
      </c>
      <c r="H16" s="19">
        <v>0</v>
      </c>
      <c r="I16" s="19">
        <v>0</v>
      </c>
      <c r="J16" s="19">
        <v>0</v>
      </c>
    </row>
    <row r="17" spans="1:10" x14ac:dyDescent="0.25">
      <c r="A17" s="19" t="s">
        <v>216</v>
      </c>
      <c r="B17" s="19" t="s">
        <v>144</v>
      </c>
      <c r="C17" s="19">
        <v>12000</v>
      </c>
      <c r="D17" s="19">
        <v>-13963.45</v>
      </c>
      <c r="E17" s="19">
        <v>12000</v>
      </c>
      <c r="F17" s="19">
        <v>34870.92</v>
      </c>
      <c r="G17" s="19">
        <v>0</v>
      </c>
      <c r="H17" s="19">
        <v>0</v>
      </c>
      <c r="I17" s="19">
        <v>0</v>
      </c>
      <c r="J17" s="19">
        <v>0</v>
      </c>
    </row>
    <row r="18" spans="1:10" x14ac:dyDescent="0.25">
      <c r="A18" s="18"/>
      <c r="B18" s="18" t="s">
        <v>210</v>
      </c>
      <c r="C18" s="18">
        <v>333463</v>
      </c>
      <c r="D18" s="18">
        <v>307389.90999999997</v>
      </c>
      <c r="E18" s="18">
        <v>373590</v>
      </c>
      <c r="F18" s="18">
        <v>409262.71</v>
      </c>
      <c r="G18" s="18">
        <v>415752</v>
      </c>
      <c r="H18" s="18">
        <v>355919</v>
      </c>
      <c r="I18" s="18">
        <v>415752</v>
      </c>
      <c r="J18" s="18">
        <v>419572</v>
      </c>
    </row>
    <row r="19" spans="1:10" x14ac:dyDescent="0.25">
      <c r="A19" s="63" t="s">
        <v>220</v>
      </c>
      <c r="B19" s="63" t="s">
        <v>158</v>
      </c>
      <c r="C19" s="63">
        <v>0</v>
      </c>
      <c r="D19" s="63">
        <v>0</v>
      </c>
      <c r="E19" s="63">
        <v>1171</v>
      </c>
      <c r="F19" s="63">
        <v>13973.4</v>
      </c>
      <c r="G19" s="63">
        <v>0</v>
      </c>
      <c r="H19" s="63">
        <v>0</v>
      </c>
      <c r="I19" s="63">
        <v>0</v>
      </c>
      <c r="J19" s="63">
        <v>0</v>
      </c>
    </row>
    <row r="20" spans="1:10" x14ac:dyDescent="0.25">
      <c r="A20" s="19" t="s">
        <v>215</v>
      </c>
      <c r="B20" s="61" t="s">
        <v>143</v>
      </c>
      <c r="C20" s="19">
        <v>0</v>
      </c>
      <c r="D20" s="19">
        <v>-5858</v>
      </c>
      <c r="E20" s="19">
        <v>0</v>
      </c>
      <c r="F20" s="19">
        <v>-8393</v>
      </c>
      <c r="G20" s="19">
        <v>0</v>
      </c>
      <c r="H20" s="19">
        <v>0</v>
      </c>
      <c r="I20" s="19">
        <v>0</v>
      </c>
      <c r="J20" s="19">
        <v>0</v>
      </c>
    </row>
    <row r="21" spans="1:10" ht="15.75" thickBot="1" x14ac:dyDescent="0.3">
      <c r="A21" s="154"/>
      <c r="B21" s="175" t="s">
        <v>1222</v>
      </c>
      <c r="C21" s="154">
        <v>0</v>
      </c>
      <c r="D21" s="154">
        <v>-5858</v>
      </c>
      <c r="E21" s="154">
        <v>1171</v>
      </c>
      <c r="F21" s="154">
        <v>5580.4</v>
      </c>
      <c r="G21" s="154">
        <v>0</v>
      </c>
      <c r="H21" s="154">
        <v>0</v>
      </c>
      <c r="I21" s="154">
        <v>0</v>
      </c>
      <c r="J21" s="154">
        <v>0</v>
      </c>
    </row>
    <row r="22" spans="1:10" ht="16.5" thickTop="1" thickBot="1" x14ac:dyDescent="0.3">
      <c r="A22" s="20"/>
      <c r="B22" s="155" t="s">
        <v>212</v>
      </c>
      <c r="C22" s="20">
        <v>1322399</v>
      </c>
      <c r="D22" s="20">
        <v>1290467.9099999999</v>
      </c>
      <c r="E22" s="20">
        <v>1363697</v>
      </c>
      <c r="F22" s="20">
        <v>1450179.1099999996</v>
      </c>
      <c r="G22" s="20">
        <v>1404688</v>
      </c>
      <c r="H22" s="20">
        <v>850387.04</v>
      </c>
      <c r="I22" s="20">
        <v>1404688</v>
      </c>
      <c r="J22" s="20">
        <v>1408508</v>
      </c>
    </row>
    <row r="23" spans="1:10" ht="15.75" thickTop="1" x14ac:dyDescent="0.25">
      <c r="A23" s="73"/>
      <c r="B23" s="73"/>
    </row>
  </sheetData>
  <pageMargins left="0.7" right="0.7" top="0.75" bottom="0.75" header="0.3" footer="0.3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activeCell="A11" sqref="A11:XFD11"/>
    </sheetView>
  </sheetViews>
  <sheetFormatPr defaultRowHeight="15" x14ac:dyDescent="0.25"/>
  <cols>
    <col min="1" max="1" width="35.5703125" customWidth="1"/>
    <col min="2" max="3" width="10.7109375" hidden="1" customWidth="1"/>
    <col min="4" max="4" width="12.85546875" bestFit="1" customWidth="1"/>
    <col min="5" max="5" width="13" bestFit="1" customWidth="1"/>
    <col min="6" max="7" width="12.85546875" bestFit="1" customWidth="1"/>
    <col min="8" max="9" width="12.5703125" bestFit="1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8"/>
      <c r="I1" s="78"/>
    </row>
    <row r="2" spans="1:9" x14ac:dyDescent="0.25">
      <c r="A2" s="77" t="s">
        <v>1179</v>
      </c>
      <c r="B2" s="77"/>
      <c r="C2" s="77"/>
      <c r="D2" s="77"/>
      <c r="E2" s="77"/>
      <c r="F2" s="77"/>
      <c r="G2" s="77"/>
      <c r="H2" s="78"/>
      <c r="I2" s="78"/>
    </row>
    <row r="3" spans="1:9" x14ac:dyDescent="0.25">
      <c r="A3" s="77" t="s">
        <v>221</v>
      </c>
      <c r="B3" s="77"/>
      <c r="C3" s="77"/>
      <c r="D3" s="77"/>
      <c r="E3" s="77"/>
      <c r="F3" s="77"/>
      <c r="G3" s="77"/>
      <c r="H3" s="78"/>
      <c r="I3" s="78"/>
    </row>
    <row r="4" spans="1:9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9" x14ac:dyDescent="0.25">
      <c r="A5" s="114"/>
      <c r="B5" s="114" t="s">
        <v>30</v>
      </c>
      <c r="C5" s="114" t="s">
        <v>30</v>
      </c>
      <c r="D5" s="114" t="s">
        <v>481</v>
      </c>
      <c r="E5" s="114" t="s">
        <v>481</v>
      </c>
      <c r="F5" s="114" t="s">
        <v>482</v>
      </c>
      <c r="G5" s="114" t="s">
        <v>482</v>
      </c>
      <c r="H5" s="114" t="s">
        <v>482</v>
      </c>
      <c r="I5" s="114" t="s">
        <v>1180</v>
      </c>
    </row>
    <row r="6" spans="1:9" x14ac:dyDescent="0.25">
      <c r="A6" s="114"/>
      <c r="B6" s="114" t="s">
        <v>31</v>
      </c>
      <c r="C6" s="114" t="s">
        <v>32</v>
      </c>
      <c r="D6" s="114" t="s">
        <v>31</v>
      </c>
      <c r="E6" s="114" t="s">
        <v>32</v>
      </c>
      <c r="F6" s="114" t="s">
        <v>33</v>
      </c>
      <c r="G6" s="114" t="s">
        <v>32</v>
      </c>
      <c r="H6" s="114" t="s">
        <v>123</v>
      </c>
      <c r="I6" s="114" t="s">
        <v>34</v>
      </c>
    </row>
    <row r="7" spans="1:9" ht="15.75" thickBot="1" x14ac:dyDescent="0.3">
      <c r="A7" s="69" t="s">
        <v>2</v>
      </c>
      <c r="B7" s="69"/>
      <c r="C7" s="69"/>
      <c r="D7" s="69"/>
      <c r="E7" s="69"/>
      <c r="F7" s="69" t="s">
        <v>124</v>
      </c>
      <c r="G7" s="69" t="s">
        <v>35</v>
      </c>
      <c r="H7" s="69" t="s">
        <v>124</v>
      </c>
      <c r="I7" s="69" t="s">
        <v>124</v>
      </c>
    </row>
    <row r="8" spans="1:9" ht="15.75" thickTop="1" x14ac:dyDescent="0.25">
      <c r="A8" s="114"/>
      <c r="B8" s="114"/>
      <c r="C8" s="114"/>
      <c r="D8" s="114"/>
      <c r="E8" s="114"/>
      <c r="F8" s="115"/>
      <c r="G8" s="115"/>
      <c r="H8" s="65"/>
      <c r="I8" s="65"/>
    </row>
    <row r="9" spans="1:9" x14ac:dyDescent="0.25">
      <c r="A9" s="65" t="s">
        <v>3</v>
      </c>
      <c r="B9" s="65">
        <v>9903804</v>
      </c>
      <c r="C9" s="65">
        <v>10386794</v>
      </c>
      <c r="D9" s="65">
        <v>12743767</v>
      </c>
      <c r="E9" s="65">
        <v>12742370</v>
      </c>
      <c r="F9" s="65">
        <v>12190703.949999999</v>
      </c>
      <c r="G9" s="65">
        <v>12190703.949999999</v>
      </c>
      <c r="H9" s="65">
        <v>12190703.949999999</v>
      </c>
      <c r="I9" s="65">
        <v>12269590.949999999</v>
      </c>
    </row>
    <row r="10" spans="1:9" ht="15.75" thickBot="1" x14ac:dyDescent="0.3">
      <c r="A10" s="65" t="s">
        <v>4</v>
      </c>
      <c r="B10" s="65">
        <v>1204939</v>
      </c>
      <c r="C10" s="65">
        <v>1195041.3499999999</v>
      </c>
      <c r="D10" s="65">
        <v>1151608</v>
      </c>
      <c r="E10" s="65">
        <v>1564949.5799999998</v>
      </c>
      <c r="F10" s="65">
        <v>1169607</v>
      </c>
      <c r="G10" s="65">
        <v>708292.31</v>
      </c>
      <c r="H10" s="65">
        <v>1228936</v>
      </c>
      <c r="I10" s="65">
        <v>1251965</v>
      </c>
    </row>
    <row r="11" spans="1:9" ht="16.5" thickTop="1" thickBot="1" x14ac:dyDescent="0.3">
      <c r="A11" s="116" t="s">
        <v>5</v>
      </c>
      <c r="B11" s="116">
        <v>11108743</v>
      </c>
      <c r="C11" s="116">
        <v>11581835.35</v>
      </c>
      <c r="D11" s="116">
        <v>13895375</v>
      </c>
      <c r="E11" s="116">
        <v>14307319.58</v>
      </c>
      <c r="F11" s="116">
        <v>13360310.949999999</v>
      </c>
      <c r="G11" s="116">
        <v>12898996.26</v>
      </c>
      <c r="H11" s="116">
        <v>13419639.949999999</v>
      </c>
      <c r="I11" s="116">
        <v>13521555.949999999</v>
      </c>
    </row>
    <row r="12" spans="1:9" ht="15.75" thickTop="1" x14ac:dyDescent="0.25">
      <c r="A12" s="65"/>
      <c r="B12" s="65"/>
      <c r="C12" s="65"/>
      <c r="D12" s="65"/>
      <c r="E12" s="65"/>
      <c r="F12" s="65"/>
      <c r="G12" s="65"/>
      <c r="H12" s="65"/>
      <c r="I12" s="65"/>
    </row>
    <row r="13" spans="1:9" x14ac:dyDescent="0.25">
      <c r="A13" s="65"/>
      <c r="B13" s="65"/>
      <c r="C13" s="65"/>
      <c r="D13" s="65"/>
      <c r="E13" s="65"/>
      <c r="F13" s="65"/>
      <c r="G13" s="65"/>
      <c r="H13" s="65"/>
      <c r="I13" s="65"/>
    </row>
    <row r="14" spans="1:9" x14ac:dyDescent="0.25">
      <c r="A14" s="65" t="s">
        <v>6</v>
      </c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65" t="s">
        <v>222</v>
      </c>
      <c r="B15" s="65">
        <v>0</v>
      </c>
      <c r="C15" s="65">
        <v>0</v>
      </c>
      <c r="D15" s="65">
        <v>655766</v>
      </c>
      <c r="E15" s="65">
        <v>548309.11</v>
      </c>
      <c r="F15" s="65">
        <v>330468</v>
      </c>
      <c r="G15" s="65">
        <v>52630.710000000006</v>
      </c>
      <c r="H15" s="65">
        <v>305645</v>
      </c>
      <c r="I15" s="65">
        <v>366082</v>
      </c>
    </row>
    <row r="16" spans="1:9" ht="15.75" thickBot="1" x14ac:dyDescent="0.3">
      <c r="A16" s="65" t="s">
        <v>15</v>
      </c>
      <c r="B16" s="65">
        <v>828158</v>
      </c>
      <c r="C16" s="65">
        <v>1061380.3199999998</v>
      </c>
      <c r="D16" s="65">
        <v>1137493</v>
      </c>
      <c r="E16" s="65">
        <v>1568306.5200000003</v>
      </c>
      <c r="F16" s="65">
        <v>750523</v>
      </c>
      <c r="G16" s="65">
        <v>658731.48</v>
      </c>
      <c r="H16" s="65">
        <v>844404</v>
      </c>
      <c r="I16" s="65">
        <v>834092</v>
      </c>
    </row>
    <row r="17" spans="1:9" ht="16.5" thickTop="1" thickBot="1" x14ac:dyDescent="0.3">
      <c r="A17" s="116" t="s">
        <v>16</v>
      </c>
      <c r="B17" s="116">
        <v>828158</v>
      </c>
      <c r="C17" s="116">
        <v>1061380.3199999998</v>
      </c>
      <c r="D17" s="116">
        <v>1793259</v>
      </c>
      <c r="E17" s="116">
        <v>2116615.6300000004</v>
      </c>
      <c r="F17" s="116">
        <v>1080991</v>
      </c>
      <c r="G17" s="116">
        <v>711362.19</v>
      </c>
      <c r="H17" s="116">
        <v>1150049</v>
      </c>
      <c r="I17" s="116">
        <v>1200174</v>
      </c>
    </row>
    <row r="18" spans="1:9" ht="15.75" thickTop="1" x14ac:dyDescent="0.25">
      <c r="A18" s="65"/>
      <c r="B18" s="65"/>
      <c r="C18" s="65"/>
      <c r="D18" s="65"/>
      <c r="E18" s="65"/>
      <c r="F18" s="65"/>
      <c r="G18" s="65"/>
      <c r="H18" s="65"/>
      <c r="I18" s="65"/>
    </row>
    <row r="19" spans="1:9" x14ac:dyDescent="0.25">
      <c r="A19" s="65"/>
      <c r="B19" s="65"/>
      <c r="C19" s="65" t="s">
        <v>935</v>
      </c>
      <c r="D19" s="65"/>
      <c r="E19" s="65"/>
      <c r="F19" s="65"/>
      <c r="G19" s="65"/>
      <c r="H19" s="65"/>
      <c r="I19" s="65"/>
    </row>
    <row r="20" spans="1:9" x14ac:dyDescent="0.25">
      <c r="A20" s="65" t="s">
        <v>17</v>
      </c>
      <c r="B20" s="65">
        <v>10280585</v>
      </c>
      <c r="C20" s="65">
        <v>10520455.029999999</v>
      </c>
      <c r="D20" s="65">
        <v>12102116</v>
      </c>
      <c r="E20" s="65">
        <v>12190703.949999999</v>
      </c>
      <c r="F20" s="65">
        <v>12279319.949999999</v>
      </c>
      <c r="G20" s="65">
        <v>12187634.07</v>
      </c>
      <c r="H20" s="65">
        <v>12269590.949999999</v>
      </c>
      <c r="I20" s="65">
        <v>12321381.949999999</v>
      </c>
    </row>
    <row r="21" spans="1:9" x14ac:dyDescent="0.25">
      <c r="A21" s="65"/>
      <c r="B21" s="65"/>
      <c r="C21" s="65"/>
      <c r="D21" s="65"/>
      <c r="E21" s="65"/>
      <c r="F21" s="65"/>
      <c r="G21" s="65"/>
      <c r="H21" s="65"/>
      <c r="I21" s="65"/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5"/>
    </row>
    <row r="23" spans="1:9" x14ac:dyDescent="0.25">
      <c r="A23" s="65" t="s">
        <v>223</v>
      </c>
      <c r="B23" s="65"/>
      <c r="C23" s="65"/>
      <c r="D23" s="65"/>
      <c r="E23" s="65"/>
      <c r="F23" s="65"/>
      <c r="G23" s="65"/>
      <c r="H23" s="65"/>
      <c r="I23" s="65"/>
    </row>
    <row r="24" spans="1:9" x14ac:dyDescent="0.25">
      <c r="A24" s="65" t="s">
        <v>19</v>
      </c>
      <c r="B24" s="65">
        <v>376781</v>
      </c>
      <c r="C24" s="65">
        <v>133661.03000000003</v>
      </c>
      <c r="D24" s="65">
        <v>-641651</v>
      </c>
      <c r="E24" s="65">
        <v>-551666.05000000051</v>
      </c>
      <c r="F24" s="65">
        <v>88616</v>
      </c>
      <c r="G24" s="65">
        <v>-3069.8799999998882</v>
      </c>
      <c r="H24" s="65">
        <v>78887</v>
      </c>
      <c r="I24" s="65">
        <v>51791</v>
      </c>
    </row>
    <row r="25" spans="1:9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9" x14ac:dyDescent="0.25">
      <c r="A26" s="3"/>
      <c r="B26" s="3"/>
      <c r="C26" s="3"/>
      <c r="D26" s="3"/>
      <c r="E26" s="3"/>
      <c r="F26" s="3"/>
      <c r="G26" s="3"/>
    </row>
    <row r="27" spans="1:9" x14ac:dyDescent="0.25">
      <c r="A27" s="3"/>
      <c r="B27" s="3"/>
      <c r="C27" s="3"/>
      <c r="D27" s="3"/>
      <c r="E27" s="58"/>
      <c r="F27" s="3"/>
      <c r="G27" s="3"/>
    </row>
    <row r="28" spans="1:9" x14ac:dyDescent="0.25">
      <c r="A28" t="s">
        <v>1186</v>
      </c>
      <c r="E28" s="58"/>
      <c r="F28" s="3"/>
      <c r="G28" s="3"/>
    </row>
    <row r="29" spans="1:9" x14ac:dyDescent="0.25">
      <c r="A29" s="58" t="s">
        <v>1223</v>
      </c>
      <c r="B29" s="58"/>
      <c r="C29" s="58"/>
      <c r="D29" s="58"/>
      <c r="E29" s="58"/>
      <c r="F29" s="3"/>
      <c r="G29" s="3"/>
    </row>
    <row r="30" spans="1:9" x14ac:dyDescent="0.25">
      <c r="A30" s="3"/>
      <c r="B30" s="3"/>
      <c r="C30" s="3"/>
      <c r="D30" s="3"/>
      <c r="E30" s="3"/>
      <c r="F30" s="3"/>
      <c r="G30" s="3"/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4" workbookViewId="0">
      <selection activeCell="E49" sqref="E49"/>
    </sheetView>
  </sheetViews>
  <sheetFormatPr defaultRowHeight="15" x14ac:dyDescent="0.25"/>
  <cols>
    <col min="1" max="1" width="17.7109375" customWidth="1"/>
    <col min="2" max="2" width="36.42578125" bestFit="1" customWidth="1"/>
    <col min="3" max="8" width="11.7109375" bestFit="1" customWidth="1"/>
  </cols>
  <sheetData>
    <row r="1" spans="1:8" x14ac:dyDescent="0.25">
      <c r="A1" s="12"/>
      <c r="B1" s="13"/>
      <c r="C1" s="13"/>
      <c r="D1" s="13"/>
      <c r="E1" s="13"/>
      <c r="F1" s="13"/>
      <c r="G1" s="14"/>
      <c r="H1" s="14"/>
    </row>
    <row r="2" spans="1:8" x14ac:dyDescent="0.25">
      <c r="A2" s="12"/>
      <c r="B2" s="13"/>
      <c r="C2" s="13"/>
      <c r="D2" s="13"/>
      <c r="E2" s="13"/>
      <c r="F2" s="13"/>
      <c r="G2" s="14"/>
      <c r="H2" s="14"/>
    </row>
    <row r="3" spans="1:8" x14ac:dyDescent="0.25">
      <c r="A3" s="12" t="s">
        <v>0</v>
      </c>
      <c r="B3" s="13"/>
      <c r="C3" s="13"/>
      <c r="D3" s="13"/>
      <c r="E3" s="13"/>
      <c r="F3" s="13"/>
      <c r="G3" s="14"/>
      <c r="H3" s="14"/>
    </row>
    <row r="4" spans="1:8" x14ac:dyDescent="0.25">
      <c r="B4" s="15"/>
      <c r="C4" s="12" t="str">
        <f>[1]Sheet1!$A$2</f>
        <v>BUDGET 2019-2020</v>
      </c>
      <c r="D4" s="7"/>
      <c r="E4" s="7"/>
      <c r="F4" s="7"/>
      <c r="G4" s="7"/>
      <c r="H4" s="7"/>
    </row>
    <row r="5" spans="1:8" x14ac:dyDescent="0.25">
      <c r="B5" s="15"/>
      <c r="C5" s="12" t="s">
        <v>20</v>
      </c>
      <c r="D5" s="7"/>
      <c r="E5" s="7"/>
      <c r="F5" s="7"/>
      <c r="G5" s="7"/>
      <c r="H5" s="7"/>
    </row>
    <row r="6" spans="1:8" x14ac:dyDescent="0.25">
      <c r="A6" s="80"/>
      <c r="B6" s="80"/>
      <c r="C6" s="9"/>
      <c r="D6" s="9"/>
      <c r="E6" s="9"/>
      <c r="F6" s="9"/>
      <c r="G6" s="9"/>
      <c r="H6" s="9"/>
    </row>
    <row r="7" spans="1:8" x14ac:dyDescent="0.25">
      <c r="A7" t="s">
        <v>21</v>
      </c>
      <c r="B7" t="s">
        <v>22</v>
      </c>
      <c r="C7" s="15" t="s">
        <v>481</v>
      </c>
      <c r="D7" s="15" t="s">
        <v>481</v>
      </c>
      <c r="E7" s="15" t="s">
        <v>482</v>
      </c>
      <c r="F7" s="15" t="s">
        <v>482</v>
      </c>
      <c r="G7" s="15" t="s">
        <v>482</v>
      </c>
      <c r="H7" s="15" t="s">
        <v>1180</v>
      </c>
    </row>
    <row r="8" spans="1:8" x14ac:dyDescent="0.25">
      <c r="A8" t="s">
        <v>23</v>
      </c>
      <c r="C8" s="15" t="s">
        <v>31</v>
      </c>
      <c r="D8" s="15" t="s">
        <v>32</v>
      </c>
      <c r="E8" s="15" t="s">
        <v>33</v>
      </c>
      <c r="F8" s="15" t="s">
        <v>32</v>
      </c>
      <c r="G8" s="15" t="s">
        <v>123</v>
      </c>
      <c r="H8" s="15" t="s">
        <v>34</v>
      </c>
    </row>
    <row r="9" spans="1:8" ht="15.75" thickBot="1" x14ac:dyDescent="0.3">
      <c r="A9" s="53" t="s">
        <v>2</v>
      </c>
      <c r="B9" s="53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201" t="s">
        <v>38</v>
      </c>
      <c r="B10" s="3" t="s">
        <v>39</v>
      </c>
      <c r="C10" s="3">
        <v>2300000</v>
      </c>
      <c r="D10" s="3">
        <v>2464665.42</v>
      </c>
      <c r="E10" s="3">
        <v>2320000</v>
      </c>
      <c r="F10" s="3">
        <v>1022050.78</v>
      </c>
      <c r="G10" s="3">
        <v>2320000</v>
      </c>
      <c r="H10" s="3">
        <v>2366400</v>
      </c>
    </row>
    <row r="11" spans="1:8" x14ac:dyDescent="0.25">
      <c r="A11" s="201" t="s">
        <v>40</v>
      </c>
      <c r="B11" s="3" t="s">
        <v>41</v>
      </c>
      <c r="C11" s="3">
        <v>1351000</v>
      </c>
      <c r="D11" s="3">
        <v>1392424.71</v>
      </c>
      <c r="E11" s="3">
        <v>1381000</v>
      </c>
      <c r="F11" s="3">
        <v>598639.15</v>
      </c>
      <c r="G11" s="3">
        <v>1381000</v>
      </c>
      <c r="H11" s="3">
        <v>1408620</v>
      </c>
    </row>
    <row r="12" spans="1:8" x14ac:dyDescent="0.25">
      <c r="A12" s="201" t="s">
        <v>42</v>
      </c>
      <c r="B12" s="3" t="s">
        <v>43</v>
      </c>
      <c r="C12" s="3">
        <v>507000</v>
      </c>
      <c r="D12" s="3">
        <v>515089.25</v>
      </c>
      <c r="E12" s="3">
        <v>515000</v>
      </c>
      <c r="F12" s="3">
        <v>255453.62</v>
      </c>
      <c r="G12" s="3">
        <v>515000</v>
      </c>
      <c r="H12" s="3">
        <v>525300</v>
      </c>
    </row>
    <row r="13" spans="1:8" x14ac:dyDescent="0.25">
      <c r="A13" s="201" t="s">
        <v>44</v>
      </c>
      <c r="B13" s="3" t="s">
        <v>45</v>
      </c>
      <c r="C13" s="3">
        <v>0</v>
      </c>
      <c r="D13" s="3">
        <v>-20809.55</v>
      </c>
      <c r="E13" s="3">
        <v>0</v>
      </c>
      <c r="F13" s="3">
        <v>0</v>
      </c>
      <c r="G13" s="3">
        <v>0</v>
      </c>
      <c r="H13" s="3">
        <v>0</v>
      </c>
    </row>
    <row r="14" spans="1:8" x14ac:dyDescent="0.25">
      <c r="A14" s="201" t="s">
        <v>46</v>
      </c>
      <c r="B14" s="3" t="s">
        <v>47</v>
      </c>
      <c r="C14" s="3">
        <v>-2017</v>
      </c>
      <c r="D14" s="3">
        <v>2188.92</v>
      </c>
      <c r="E14" s="3">
        <v>0</v>
      </c>
      <c r="F14" s="3">
        <v>59.27</v>
      </c>
      <c r="G14" s="3">
        <v>0</v>
      </c>
      <c r="H14" s="3">
        <v>0</v>
      </c>
    </row>
    <row r="15" spans="1:8" x14ac:dyDescent="0.25">
      <c r="A15" s="201" t="s">
        <v>48</v>
      </c>
      <c r="B15" s="3" t="s">
        <v>49</v>
      </c>
      <c r="C15" s="3">
        <v>18000</v>
      </c>
      <c r="D15" s="3">
        <v>13464.92</v>
      </c>
      <c r="E15" s="3">
        <v>17000</v>
      </c>
      <c r="F15" s="3">
        <v>7598.16</v>
      </c>
      <c r="G15" s="3">
        <v>16000</v>
      </c>
      <c r="H15" s="3">
        <v>16000</v>
      </c>
    </row>
    <row r="16" spans="1:8" x14ac:dyDescent="0.25">
      <c r="A16" s="201" t="s">
        <v>36</v>
      </c>
      <c r="B16" s="3" t="s">
        <v>37</v>
      </c>
      <c r="C16" s="3">
        <v>65000</v>
      </c>
      <c r="D16" s="3">
        <v>62192.9</v>
      </c>
      <c r="E16" s="3">
        <v>65000</v>
      </c>
      <c r="F16" s="3">
        <v>41448.699999999997</v>
      </c>
      <c r="G16" s="3">
        <v>63000</v>
      </c>
      <c r="H16" s="3">
        <v>65000</v>
      </c>
    </row>
    <row r="17" spans="1:8" x14ac:dyDescent="0.25">
      <c r="A17" s="102"/>
      <c r="B17" s="202" t="s">
        <v>24</v>
      </c>
      <c r="C17" s="202">
        <v>4238983</v>
      </c>
      <c r="D17" s="202">
        <v>4429216.57</v>
      </c>
      <c r="E17" s="202">
        <v>4298000</v>
      </c>
      <c r="F17" s="202">
        <v>1925249.6800000002</v>
      </c>
      <c r="G17" s="202">
        <v>4295000</v>
      </c>
      <c r="H17" s="202">
        <v>4381320</v>
      </c>
    </row>
    <row r="18" spans="1:8" x14ac:dyDescent="0.25">
      <c r="A18" s="201" t="s">
        <v>50</v>
      </c>
      <c r="B18" s="3" t="s">
        <v>51</v>
      </c>
      <c r="C18" s="3">
        <v>2184000</v>
      </c>
      <c r="D18" s="3">
        <v>2249783.52</v>
      </c>
      <c r="E18" s="3">
        <v>2184000</v>
      </c>
      <c r="F18" s="3">
        <v>1090394.6499999999</v>
      </c>
      <c r="G18" s="3">
        <v>2184000</v>
      </c>
      <c r="H18" s="3">
        <v>2184000</v>
      </c>
    </row>
    <row r="19" spans="1:8" x14ac:dyDescent="0.25">
      <c r="A19" s="201" t="s">
        <v>52</v>
      </c>
      <c r="B19" s="3" t="s">
        <v>53</v>
      </c>
      <c r="C19" s="3">
        <v>850000</v>
      </c>
      <c r="D19" s="3">
        <v>854971.9</v>
      </c>
      <c r="E19" s="3">
        <v>850000</v>
      </c>
      <c r="F19" s="3">
        <v>380171.31</v>
      </c>
      <c r="G19" s="3">
        <v>850000</v>
      </c>
      <c r="H19" s="3">
        <v>850000</v>
      </c>
    </row>
    <row r="20" spans="1:8" x14ac:dyDescent="0.25">
      <c r="A20" s="201" t="s">
        <v>54</v>
      </c>
      <c r="B20" s="3" t="s">
        <v>55</v>
      </c>
      <c r="C20" s="3">
        <v>334000</v>
      </c>
      <c r="D20" s="3">
        <v>353773.9</v>
      </c>
      <c r="E20" s="3">
        <v>334000</v>
      </c>
      <c r="F20" s="3">
        <v>174981.75</v>
      </c>
      <c r="G20" s="3">
        <v>334000</v>
      </c>
      <c r="H20" s="3">
        <v>334000</v>
      </c>
    </row>
    <row r="21" spans="1:8" x14ac:dyDescent="0.25">
      <c r="A21" s="201" t="s">
        <v>56</v>
      </c>
      <c r="B21" s="3" t="s">
        <v>57</v>
      </c>
      <c r="C21" s="3">
        <v>0</v>
      </c>
      <c r="D21" s="3">
        <v>-3138.23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201" t="s">
        <v>58</v>
      </c>
      <c r="B22" s="3" t="s">
        <v>59</v>
      </c>
      <c r="C22" s="3">
        <v>5712</v>
      </c>
      <c r="D22" s="3">
        <v>4338.45</v>
      </c>
      <c r="E22" s="3">
        <v>5712</v>
      </c>
      <c r="F22" s="3">
        <v>2404.84</v>
      </c>
      <c r="G22" s="3">
        <v>5712</v>
      </c>
      <c r="H22" s="3">
        <v>5712</v>
      </c>
    </row>
    <row r="23" spans="1:8" x14ac:dyDescent="0.25">
      <c r="A23" s="201" t="s">
        <v>60</v>
      </c>
      <c r="B23" s="3" t="s">
        <v>61</v>
      </c>
      <c r="C23" s="3">
        <v>237000</v>
      </c>
      <c r="D23" s="3">
        <v>270343.8</v>
      </c>
      <c r="E23" s="3">
        <v>236000</v>
      </c>
      <c r="F23" s="3">
        <v>90504.51</v>
      </c>
      <c r="G23" s="3">
        <v>236000</v>
      </c>
      <c r="H23" s="3">
        <v>236000</v>
      </c>
    </row>
    <row r="24" spans="1:8" x14ac:dyDescent="0.25">
      <c r="A24" s="201" t="s">
        <v>62</v>
      </c>
      <c r="B24" s="3" t="s">
        <v>63</v>
      </c>
      <c r="C24" s="3">
        <v>7500</v>
      </c>
      <c r="D24" s="3">
        <v>4787.9399999999996</v>
      </c>
      <c r="E24" s="3">
        <v>5910</v>
      </c>
      <c r="F24" s="3">
        <v>12525.09</v>
      </c>
      <c r="G24" s="3">
        <v>14000</v>
      </c>
      <c r="H24" s="3">
        <v>5910</v>
      </c>
    </row>
    <row r="25" spans="1:8" x14ac:dyDescent="0.25">
      <c r="A25" s="102"/>
      <c r="B25" s="202" t="s">
        <v>25</v>
      </c>
      <c r="C25" s="202">
        <v>3618212</v>
      </c>
      <c r="D25" s="202">
        <v>3734861.28</v>
      </c>
      <c r="E25" s="202">
        <v>3615622</v>
      </c>
      <c r="F25" s="202">
        <v>1750982.1500000001</v>
      </c>
      <c r="G25" s="202">
        <v>3623712</v>
      </c>
      <c r="H25" s="202">
        <v>3615622</v>
      </c>
    </row>
    <row r="26" spans="1:8" x14ac:dyDescent="0.25">
      <c r="A26" s="201" t="s">
        <v>64</v>
      </c>
      <c r="B26" s="3" t="s">
        <v>65</v>
      </c>
      <c r="C26" s="3">
        <v>1244</v>
      </c>
      <c r="D26" s="3">
        <v>2504.33</v>
      </c>
      <c r="E26" s="3">
        <v>2000</v>
      </c>
      <c r="F26" s="3">
        <v>7243.04</v>
      </c>
      <c r="G26" s="3">
        <v>7500</v>
      </c>
      <c r="H26" s="3">
        <v>2000</v>
      </c>
    </row>
    <row r="27" spans="1:8" x14ac:dyDescent="0.25">
      <c r="A27" s="201" t="s">
        <v>66</v>
      </c>
      <c r="B27" s="3" t="s">
        <v>67</v>
      </c>
      <c r="C27" s="3">
        <v>5000</v>
      </c>
      <c r="D27" s="3">
        <v>4363.71</v>
      </c>
      <c r="E27" s="3">
        <v>5000</v>
      </c>
      <c r="F27" s="3">
        <v>2137.6799999999998</v>
      </c>
      <c r="G27" s="3">
        <v>5000</v>
      </c>
      <c r="H27" s="3">
        <v>5000</v>
      </c>
    </row>
    <row r="28" spans="1:8" x14ac:dyDescent="0.25">
      <c r="A28" s="201" t="s">
        <v>68</v>
      </c>
      <c r="B28" s="3" t="s">
        <v>69</v>
      </c>
      <c r="C28" s="3">
        <v>154000</v>
      </c>
      <c r="D28" s="3">
        <v>164516.38</v>
      </c>
      <c r="E28" s="3">
        <v>150000</v>
      </c>
      <c r="F28" s="3">
        <v>107096.77</v>
      </c>
      <c r="G28" s="3">
        <v>150000</v>
      </c>
      <c r="H28" s="3">
        <v>150000</v>
      </c>
    </row>
    <row r="29" spans="1:8" x14ac:dyDescent="0.25">
      <c r="A29" s="201" t="s">
        <v>70</v>
      </c>
      <c r="B29" s="3" t="s">
        <v>71</v>
      </c>
      <c r="C29" s="3">
        <v>-52</v>
      </c>
      <c r="D29" s="3">
        <v>-121.88</v>
      </c>
      <c r="E29" s="3">
        <v>-52</v>
      </c>
      <c r="F29" s="3">
        <v>-21.74</v>
      </c>
      <c r="G29" s="3">
        <v>-52</v>
      </c>
      <c r="H29" s="3">
        <v>-52</v>
      </c>
    </row>
    <row r="30" spans="1:8" x14ac:dyDescent="0.25">
      <c r="A30" s="201" t="s">
        <v>72</v>
      </c>
      <c r="B30" s="3" t="s">
        <v>73</v>
      </c>
      <c r="C30" s="3">
        <v>1600</v>
      </c>
      <c r="D30" s="3">
        <v>1965.38</v>
      </c>
      <c r="E30" s="3">
        <v>2627</v>
      </c>
      <c r="F30" s="3">
        <v>1175</v>
      </c>
      <c r="G30" s="3">
        <v>2627</v>
      </c>
      <c r="H30" s="3">
        <v>2627</v>
      </c>
    </row>
    <row r="31" spans="1:8" x14ac:dyDescent="0.25">
      <c r="A31" s="201" t="s">
        <v>74</v>
      </c>
      <c r="B31" s="3" t="s">
        <v>75</v>
      </c>
      <c r="C31" s="3">
        <v>36000</v>
      </c>
      <c r="D31" s="3">
        <v>35483.550000000003</v>
      </c>
      <c r="E31" s="3">
        <v>36000</v>
      </c>
      <c r="F31" s="3">
        <v>15732.25</v>
      </c>
      <c r="G31" s="3">
        <v>36000</v>
      </c>
      <c r="H31" s="3">
        <v>36000</v>
      </c>
    </row>
    <row r="32" spans="1:8" x14ac:dyDescent="0.25">
      <c r="A32" s="201" t="s">
        <v>76</v>
      </c>
      <c r="B32" s="3" t="s">
        <v>77</v>
      </c>
      <c r="C32" s="3">
        <v>34000</v>
      </c>
      <c r="D32" s="3">
        <v>40569.089999999997</v>
      </c>
      <c r="E32" s="3">
        <v>650</v>
      </c>
      <c r="F32" s="3">
        <v>17304.43</v>
      </c>
      <c r="G32" s="3">
        <v>18000</v>
      </c>
      <c r="H32" s="3">
        <v>650</v>
      </c>
    </row>
    <row r="33" spans="1:8" x14ac:dyDescent="0.25">
      <c r="A33" s="201" t="s">
        <v>78</v>
      </c>
      <c r="B33" s="3" t="s">
        <v>79</v>
      </c>
      <c r="C33" s="3">
        <v>0</v>
      </c>
      <c r="D33" s="3">
        <v>0</v>
      </c>
      <c r="E33" s="3">
        <v>500</v>
      </c>
      <c r="F33" s="3">
        <v>0</v>
      </c>
      <c r="G33" s="3">
        <v>0</v>
      </c>
      <c r="H33" s="3">
        <v>500</v>
      </c>
    </row>
    <row r="34" spans="1:8" x14ac:dyDescent="0.25">
      <c r="A34" s="201" t="s">
        <v>80</v>
      </c>
      <c r="B34" s="3" t="s">
        <v>81</v>
      </c>
      <c r="C34" s="3">
        <v>60000</v>
      </c>
      <c r="D34" s="3">
        <v>62082.74</v>
      </c>
      <c r="E34" s="3">
        <v>62000</v>
      </c>
      <c r="F34" s="3">
        <v>30816.94</v>
      </c>
      <c r="G34" s="3">
        <v>62000</v>
      </c>
      <c r="H34" s="3">
        <v>62000</v>
      </c>
    </row>
    <row r="35" spans="1:8" x14ac:dyDescent="0.25">
      <c r="A35" s="201" t="s">
        <v>82</v>
      </c>
      <c r="B35" s="3" t="s">
        <v>83</v>
      </c>
      <c r="C35" s="3">
        <v>42000</v>
      </c>
      <c r="D35" s="3">
        <v>45255.24</v>
      </c>
      <c r="E35" s="3">
        <v>35000</v>
      </c>
      <c r="F35" s="3">
        <v>25392.09</v>
      </c>
      <c r="G35" s="3">
        <v>35000</v>
      </c>
      <c r="H35" s="3">
        <v>35000</v>
      </c>
    </row>
    <row r="36" spans="1:8" x14ac:dyDescent="0.25">
      <c r="A36" s="201" t="s">
        <v>84</v>
      </c>
      <c r="B36" s="3" t="s">
        <v>85</v>
      </c>
      <c r="C36" s="3">
        <v>50000</v>
      </c>
      <c r="D36" s="3">
        <v>51705.440000000002</v>
      </c>
      <c r="E36" s="3">
        <v>50000</v>
      </c>
      <c r="F36" s="3">
        <v>30614.15</v>
      </c>
      <c r="G36" s="3">
        <v>50000</v>
      </c>
      <c r="H36" s="3">
        <v>50000</v>
      </c>
    </row>
    <row r="37" spans="1:8" x14ac:dyDescent="0.25">
      <c r="A37" s="102"/>
      <c r="B37" s="202" t="s">
        <v>26</v>
      </c>
      <c r="C37" s="202">
        <v>383792</v>
      </c>
      <c r="D37" s="202">
        <v>408323.98000000004</v>
      </c>
      <c r="E37" s="202">
        <v>343725</v>
      </c>
      <c r="F37" s="202">
        <v>237490.61</v>
      </c>
      <c r="G37" s="202">
        <v>366075</v>
      </c>
      <c r="H37" s="202">
        <v>343725</v>
      </c>
    </row>
    <row r="38" spans="1:8" x14ac:dyDescent="0.25">
      <c r="A38" s="201" t="s">
        <v>86</v>
      </c>
      <c r="B38" s="3" t="s">
        <v>87</v>
      </c>
      <c r="C38" s="3">
        <v>42000</v>
      </c>
      <c r="D38" s="3">
        <v>49795.17</v>
      </c>
      <c r="E38" s="3">
        <v>40000</v>
      </c>
      <c r="F38" s="3">
        <v>39451.370000000003</v>
      </c>
      <c r="G38" s="3">
        <v>40000</v>
      </c>
      <c r="H38" s="3">
        <v>45000</v>
      </c>
    </row>
    <row r="39" spans="1:8" x14ac:dyDescent="0.25">
      <c r="A39" s="201" t="s">
        <v>88</v>
      </c>
      <c r="B39" s="3" t="s">
        <v>89</v>
      </c>
      <c r="C39" s="3">
        <v>13000</v>
      </c>
      <c r="D39" s="3">
        <v>17005.759999999998</v>
      </c>
      <c r="E39" s="3">
        <v>9000</v>
      </c>
      <c r="F39" s="3">
        <v>4684.8599999999997</v>
      </c>
      <c r="G39" s="3">
        <v>9000</v>
      </c>
      <c r="H39" s="3">
        <v>9000</v>
      </c>
    </row>
    <row r="40" spans="1:8" x14ac:dyDescent="0.25">
      <c r="A40" s="201" t="s">
        <v>90</v>
      </c>
      <c r="B40" s="3" t="s">
        <v>1188</v>
      </c>
      <c r="C40" s="3">
        <v>0</v>
      </c>
      <c r="D40" s="3">
        <v>17054.91</v>
      </c>
      <c r="E40" s="3">
        <v>0</v>
      </c>
      <c r="F40" s="3">
        <v>0</v>
      </c>
      <c r="G40" s="3">
        <v>0</v>
      </c>
      <c r="H40" s="3">
        <v>0</v>
      </c>
    </row>
    <row r="41" spans="1:8" x14ac:dyDescent="0.25">
      <c r="A41" s="201" t="s">
        <v>91</v>
      </c>
      <c r="B41" s="3" t="s">
        <v>92</v>
      </c>
      <c r="C41" s="3">
        <v>2862</v>
      </c>
      <c r="D41" s="3">
        <v>2688.18</v>
      </c>
      <c r="E41" s="3">
        <v>2862</v>
      </c>
      <c r="F41" s="3">
        <v>1221.9000000000001</v>
      </c>
      <c r="G41" s="3">
        <v>2862</v>
      </c>
      <c r="H41" s="3">
        <v>2862</v>
      </c>
    </row>
    <row r="42" spans="1:8" x14ac:dyDescent="0.25">
      <c r="A42" s="201" t="s">
        <v>1119</v>
      </c>
      <c r="B42" s="3" t="s">
        <v>198</v>
      </c>
      <c r="C42" s="3">
        <v>2300</v>
      </c>
      <c r="D42" s="3">
        <v>5495.3</v>
      </c>
      <c r="E42" s="3" t="s">
        <v>217</v>
      </c>
      <c r="F42" s="3">
        <v>2093</v>
      </c>
      <c r="G42" s="3">
        <v>2500</v>
      </c>
      <c r="H42" s="3">
        <v>0</v>
      </c>
    </row>
    <row r="43" spans="1:8" x14ac:dyDescent="0.25">
      <c r="A43" s="201" t="s">
        <v>1189</v>
      </c>
      <c r="B43" s="3" t="s">
        <v>1151</v>
      </c>
      <c r="C43" s="3">
        <v>0</v>
      </c>
      <c r="D43" s="3">
        <v>0</v>
      </c>
      <c r="E43" s="3">
        <v>0</v>
      </c>
      <c r="F43" s="3">
        <v>12227.5</v>
      </c>
      <c r="G43" s="3">
        <v>12228</v>
      </c>
      <c r="H43" s="3">
        <v>0</v>
      </c>
    </row>
    <row r="44" spans="1:8" x14ac:dyDescent="0.25">
      <c r="A44" s="102"/>
      <c r="B44" s="202" t="s">
        <v>27</v>
      </c>
      <c r="C44" s="202">
        <v>60162</v>
      </c>
      <c r="D44" s="202">
        <v>92039.319999999992</v>
      </c>
      <c r="E44" s="202">
        <v>51862</v>
      </c>
      <c r="F44" s="202">
        <v>59678.630000000005</v>
      </c>
      <c r="G44" s="202">
        <v>66590</v>
      </c>
      <c r="H44" s="202">
        <v>56862</v>
      </c>
    </row>
    <row r="45" spans="1:8" x14ac:dyDescent="0.25">
      <c r="A45" s="201" t="s">
        <v>93</v>
      </c>
      <c r="B45" s="3" t="s">
        <v>94</v>
      </c>
      <c r="C45" s="3">
        <v>121423</v>
      </c>
      <c r="D45" s="3">
        <v>121422.76</v>
      </c>
      <c r="E45" s="3">
        <v>121824</v>
      </c>
      <c r="F45" s="3">
        <v>196506.88</v>
      </c>
      <c r="G45" s="3">
        <v>242613</v>
      </c>
      <c r="H45" s="3">
        <v>243209</v>
      </c>
    </row>
    <row r="46" spans="1:8" x14ac:dyDescent="0.25">
      <c r="A46" s="201" t="s">
        <v>1120</v>
      </c>
      <c r="B46" s="3" t="s">
        <v>1121</v>
      </c>
      <c r="C46" s="3">
        <v>0</v>
      </c>
      <c r="D46" s="3">
        <v>6777.5</v>
      </c>
      <c r="E46" s="3">
        <v>0</v>
      </c>
      <c r="F46" s="3">
        <v>0</v>
      </c>
      <c r="G46" s="3">
        <v>0</v>
      </c>
      <c r="H46" s="3">
        <v>0</v>
      </c>
    </row>
    <row r="47" spans="1:8" ht="15.75" thickBot="1" x14ac:dyDescent="0.3">
      <c r="A47" s="81"/>
      <c r="B47" s="203" t="s">
        <v>28</v>
      </c>
      <c r="C47" s="203">
        <v>121423</v>
      </c>
      <c r="D47" s="203">
        <v>128200.26</v>
      </c>
      <c r="E47" s="203">
        <v>121824</v>
      </c>
      <c r="F47" s="203">
        <v>196506.88</v>
      </c>
      <c r="G47" s="203">
        <v>242613</v>
      </c>
      <c r="H47" s="203">
        <v>243209</v>
      </c>
    </row>
    <row r="48" spans="1:8" ht="16.5" thickTop="1" thickBot="1" x14ac:dyDescent="0.3">
      <c r="A48" s="37"/>
      <c r="B48" s="11" t="s">
        <v>29</v>
      </c>
      <c r="C48" s="11">
        <v>8422572</v>
      </c>
      <c r="D48" s="11">
        <v>8792641.4100000039</v>
      </c>
      <c r="E48" s="11">
        <v>8431033</v>
      </c>
      <c r="F48" s="11">
        <v>4169907.9499999997</v>
      </c>
      <c r="G48" s="11">
        <v>8593990</v>
      </c>
      <c r="H48" s="11">
        <v>8640738</v>
      </c>
    </row>
    <row r="49" ht="15.75" thickTop="1" x14ac:dyDescent="0.25"/>
  </sheetData>
  <pageMargins left="0.7" right="0.7" top="0.75" bottom="0.75" header="0.3" footer="0.3"/>
  <pageSetup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I25" sqref="I25"/>
    </sheetView>
  </sheetViews>
  <sheetFormatPr defaultRowHeight="15" x14ac:dyDescent="0.25"/>
  <cols>
    <col min="1" max="1" width="14.28515625" customWidth="1"/>
    <col min="2" max="2" width="30.28515625" bestFit="1" customWidth="1"/>
    <col min="4" max="4" width="11.28515625" bestFit="1" customWidth="1"/>
  </cols>
  <sheetData>
    <row r="1" spans="1:8" x14ac:dyDescent="0.25">
      <c r="A1" s="77" t="s">
        <v>0</v>
      </c>
      <c r="B1" s="78"/>
      <c r="C1" s="78"/>
      <c r="D1" s="78"/>
      <c r="E1" s="78"/>
      <c r="F1" s="78"/>
      <c r="G1" s="96"/>
      <c r="H1" s="96"/>
    </row>
    <row r="2" spans="1:8" x14ac:dyDescent="0.25">
      <c r="A2" s="77" t="s">
        <v>1179</v>
      </c>
      <c r="B2" s="78"/>
      <c r="C2" s="78"/>
      <c r="D2" s="78"/>
      <c r="E2" s="78"/>
      <c r="F2" s="78"/>
      <c r="G2" s="96"/>
      <c r="H2" s="96"/>
    </row>
    <row r="3" spans="1:8" x14ac:dyDescent="0.25">
      <c r="A3" s="77" t="s">
        <v>224</v>
      </c>
      <c r="B3" s="78"/>
      <c r="C3" s="78"/>
      <c r="D3" s="78"/>
      <c r="E3" s="78"/>
      <c r="F3" s="78"/>
      <c r="G3" s="96"/>
      <c r="H3" s="96"/>
    </row>
    <row r="4" spans="1:8" x14ac:dyDescent="0.25">
      <c r="A4" s="65"/>
      <c r="B4" s="65"/>
      <c r="C4" s="65"/>
      <c r="D4" s="65"/>
      <c r="E4" s="65"/>
      <c r="F4" s="65"/>
      <c r="G4" s="79"/>
      <c r="H4" s="79"/>
    </row>
    <row r="5" spans="1:8" x14ac:dyDescent="0.25">
      <c r="A5" s="80" t="s">
        <v>21</v>
      </c>
      <c r="B5" s="80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80" t="s">
        <v>23</v>
      </c>
      <c r="B6" s="80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16" t="s">
        <v>2</v>
      </c>
      <c r="B7" s="16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48" t="s">
        <v>227</v>
      </c>
      <c r="B8" s="48" t="s">
        <v>228</v>
      </c>
      <c r="C8" s="48">
        <v>224267</v>
      </c>
      <c r="D8" s="48">
        <v>223829.96</v>
      </c>
      <c r="E8" s="48">
        <v>225000</v>
      </c>
      <c r="F8" s="48">
        <v>112110.88</v>
      </c>
      <c r="G8" s="48">
        <v>225000</v>
      </c>
      <c r="H8" s="48">
        <v>231000</v>
      </c>
    </row>
    <row r="9" spans="1:8" x14ac:dyDescent="0.25">
      <c r="A9" s="48" t="s">
        <v>229</v>
      </c>
      <c r="B9" s="48" t="s">
        <v>230</v>
      </c>
      <c r="C9" s="48">
        <v>665000</v>
      </c>
      <c r="D9" s="48">
        <v>662619.37</v>
      </c>
      <c r="E9" s="48">
        <v>675000</v>
      </c>
      <c r="F9" s="48">
        <v>329701.74</v>
      </c>
      <c r="G9" s="48">
        <v>660000</v>
      </c>
      <c r="H9" s="48">
        <v>679000</v>
      </c>
    </row>
    <row r="10" spans="1:8" x14ac:dyDescent="0.25">
      <c r="A10" s="48" t="s">
        <v>231</v>
      </c>
      <c r="B10" s="48" t="s">
        <v>232</v>
      </c>
      <c r="C10" s="48">
        <v>50000</v>
      </c>
      <c r="D10" s="48">
        <v>50347.11</v>
      </c>
      <c r="E10" s="48">
        <v>50000</v>
      </c>
      <c r="F10" s="48">
        <v>25181.96</v>
      </c>
      <c r="G10" s="48">
        <v>50000</v>
      </c>
      <c r="H10" s="48">
        <v>51000</v>
      </c>
    </row>
    <row r="11" spans="1:8" x14ac:dyDescent="0.25">
      <c r="A11" s="48" t="s">
        <v>233</v>
      </c>
      <c r="B11" s="48" t="s">
        <v>234</v>
      </c>
      <c r="C11" s="48">
        <v>0</v>
      </c>
      <c r="D11" s="48">
        <v>-318.75</v>
      </c>
      <c r="E11" s="48">
        <v>0</v>
      </c>
      <c r="F11" s="48">
        <v>0</v>
      </c>
      <c r="G11" s="48">
        <v>0</v>
      </c>
      <c r="H11" s="48">
        <v>0</v>
      </c>
    </row>
    <row r="12" spans="1:8" x14ac:dyDescent="0.25">
      <c r="A12" s="48" t="s">
        <v>235</v>
      </c>
      <c r="B12" s="48" t="s">
        <v>85</v>
      </c>
      <c r="C12" s="48">
        <v>-12300</v>
      </c>
      <c r="D12" s="48">
        <v>-14245.05</v>
      </c>
      <c r="E12" s="48">
        <v>-4448</v>
      </c>
      <c r="F12" s="48">
        <v>-9136.66</v>
      </c>
      <c r="G12" s="48">
        <v>-15000</v>
      </c>
      <c r="H12" s="48">
        <v>-15000</v>
      </c>
    </row>
    <row r="13" spans="1:8" x14ac:dyDescent="0.25">
      <c r="A13" s="40"/>
      <c r="B13" s="97" t="s">
        <v>225</v>
      </c>
      <c r="C13" s="40">
        <v>926967</v>
      </c>
      <c r="D13" s="40">
        <v>922232.6399999999</v>
      </c>
      <c r="E13" s="40">
        <v>945552</v>
      </c>
      <c r="F13" s="40">
        <v>457857.92000000004</v>
      </c>
      <c r="G13" s="40">
        <v>920000</v>
      </c>
      <c r="H13" s="40">
        <v>946000</v>
      </c>
    </row>
    <row r="14" spans="1:8" x14ac:dyDescent="0.25">
      <c r="A14" s="48" t="s">
        <v>236</v>
      </c>
      <c r="B14" s="48" t="s">
        <v>87</v>
      </c>
      <c r="C14" s="48">
        <v>13000</v>
      </c>
      <c r="D14" s="48">
        <v>14044.12</v>
      </c>
      <c r="E14" s="48">
        <v>13000</v>
      </c>
      <c r="F14" s="48">
        <v>7296.63</v>
      </c>
      <c r="G14" s="48">
        <v>14000</v>
      </c>
      <c r="H14" s="48">
        <v>10000</v>
      </c>
    </row>
    <row r="15" spans="1:8" x14ac:dyDescent="0.25">
      <c r="A15" s="48" t="s">
        <v>1129</v>
      </c>
      <c r="B15" s="48" t="s">
        <v>1130</v>
      </c>
      <c r="C15" s="48">
        <v>0</v>
      </c>
      <c r="D15" s="48">
        <v>417032</v>
      </c>
      <c r="E15" s="48">
        <v>0</v>
      </c>
      <c r="F15" s="48">
        <v>0</v>
      </c>
      <c r="G15" s="48">
        <v>0</v>
      </c>
      <c r="H15" s="48">
        <v>0</v>
      </c>
    </row>
    <row r="16" spans="1:8" x14ac:dyDescent="0.25">
      <c r="A16" s="48" t="s">
        <v>237</v>
      </c>
      <c r="B16" s="48" t="s">
        <v>238</v>
      </c>
      <c r="C16" s="48">
        <v>211641</v>
      </c>
      <c r="D16" s="48">
        <v>211640.82</v>
      </c>
      <c r="E16" s="48">
        <v>211055</v>
      </c>
      <c r="F16" s="48">
        <v>243137.76</v>
      </c>
      <c r="G16" s="48">
        <v>294936</v>
      </c>
      <c r="H16" s="48">
        <v>295965</v>
      </c>
    </row>
    <row r="17" spans="1:8" ht="15.75" thickBot="1" x14ac:dyDescent="0.3">
      <c r="A17" s="42"/>
      <c r="B17" s="42" t="s">
        <v>167</v>
      </c>
      <c r="C17" s="42">
        <v>224641</v>
      </c>
      <c r="D17" s="42">
        <v>642716.93999999994</v>
      </c>
      <c r="E17" s="42">
        <v>224055</v>
      </c>
      <c r="F17" s="42">
        <v>250434.39</v>
      </c>
      <c r="G17" s="42">
        <v>308936</v>
      </c>
      <c r="H17" s="42">
        <v>305965</v>
      </c>
    </row>
    <row r="18" spans="1:8" ht="16.5" thickTop="1" thickBot="1" x14ac:dyDescent="0.3">
      <c r="A18" s="50"/>
      <c r="B18" s="50" t="s">
        <v>226</v>
      </c>
      <c r="C18" s="50">
        <v>1151608</v>
      </c>
      <c r="D18" s="50">
        <v>1564949.5799999998</v>
      </c>
      <c r="E18" s="50">
        <v>1169607</v>
      </c>
      <c r="F18" s="50">
        <v>708292.31</v>
      </c>
      <c r="G18" s="50">
        <v>1228936</v>
      </c>
      <c r="H18" s="50">
        <v>1251965</v>
      </c>
    </row>
    <row r="19" spans="1:8" ht="15.75" thickTop="1" x14ac:dyDescent="0.25">
      <c r="A19" s="67"/>
      <c r="B19" s="67"/>
      <c r="C19" s="48"/>
      <c r="D19" s="48"/>
      <c r="E19" s="48"/>
      <c r="F19" s="48"/>
      <c r="G19" s="48"/>
      <c r="H19" s="48"/>
    </row>
  </sheetData>
  <pageMargins left="0.7" right="0.7" top="0.75" bottom="0.75" header="0.3" footer="0.3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9" workbookViewId="0">
      <selection activeCell="L48" sqref="L48"/>
    </sheetView>
  </sheetViews>
  <sheetFormatPr defaultRowHeight="15" x14ac:dyDescent="0.25"/>
  <cols>
    <col min="1" max="1" width="14.28515625" customWidth="1"/>
    <col min="2" max="2" width="31.5703125" bestFit="1" customWidth="1"/>
    <col min="6" max="6" width="11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1179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239</v>
      </c>
      <c r="B3" s="104"/>
      <c r="C3" s="105"/>
      <c r="D3" s="105"/>
      <c r="E3" s="105"/>
      <c r="F3" s="105"/>
      <c r="G3" s="106"/>
      <c r="H3" s="107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481</v>
      </c>
      <c r="D5" s="109" t="s">
        <v>481</v>
      </c>
      <c r="E5" s="109" t="s">
        <v>482</v>
      </c>
      <c r="F5" s="109" t="s">
        <v>482</v>
      </c>
      <c r="G5" s="109" t="s">
        <v>482</v>
      </c>
      <c r="H5" s="109" t="s">
        <v>1180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123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67" t="s">
        <v>942</v>
      </c>
      <c r="B8" s="67" t="s">
        <v>484</v>
      </c>
      <c r="C8" s="48">
        <v>51000</v>
      </c>
      <c r="D8" s="48">
        <v>40386.57</v>
      </c>
      <c r="E8" s="48">
        <v>67092</v>
      </c>
      <c r="F8" s="48">
        <v>30888.14</v>
      </c>
      <c r="G8" s="48">
        <v>63648</v>
      </c>
      <c r="H8" s="48">
        <v>75608</v>
      </c>
    </row>
    <row r="9" spans="1:8" x14ac:dyDescent="0.25">
      <c r="A9" s="67" t="s">
        <v>943</v>
      </c>
      <c r="B9" s="67" t="s">
        <v>486</v>
      </c>
      <c r="C9" s="48">
        <v>2500</v>
      </c>
      <c r="D9" s="48">
        <v>1083.99</v>
      </c>
      <c r="E9" s="48">
        <v>2500</v>
      </c>
      <c r="F9" s="48">
        <v>865.2</v>
      </c>
      <c r="G9" s="48">
        <v>2500</v>
      </c>
      <c r="H9" s="48">
        <v>2500</v>
      </c>
    </row>
    <row r="10" spans="1:8" x14ac:dyDescent="0.25">
      <c r="A10" s="67" t="s">
        <v>944</v>
      </c>
      <c r="B10" s="67" t="s">
        <v>579</v>
      </c>
      <c r="C10" s="48">
        <v>189</v>
      </c>
      <c r="D10" s="48">
        <v>0</v>
      </c>
      <c r="E10" s="48">
        <v>189</v>
      </c>
      <c r="F10" s="48">
        <v>75.599999999999994</v>
      </c>
      <c r="G10" s="48">
        <v>76</v>
      </c>
      <c r="H10" s="48">
        <v>189</v>
      </c>
    </row>
    <row r="11" spans="1:8" x14ac:dyDescent="0.25">
      <c r="A11" s="67" t="s">
        <v>1224</v>
      </c>
      <c r="B11" s="67" t="s">
        <v>488</v>
      </c>
      <c r="C11" s="48">
        <v>540</v>
      </c>
      <c r="D11" s="48">
        <v>0</v>
      </c>
      <c r="E11" s="48">
        <v>600</v>
      </c>
      <c r="F11" s="48">
        <v>0</v>
      </c>
      <c r="G11" s="48">
        <v>0</v>
      </c>
      <c r="H11" s="48">
        <v>0</v>
      </c>
    </row>
    <row r="12" spans="1:8" x14ac:dyDescent="0.25">
      <c r="A12" s="67" t="s">
        <v>945</v>
      </c>
      <c r="B12" s="67" t="s">
        <v>490</v>
      </c>
      <c r="C12" s="48">
        <v>5045</v>
      </c>
      <c r="D12" s="48">
        <v>4059.97</v>
      </c>
      <c r="E12" s="48">
        <v>8214</v>
      </c>
      <c r="F12" s="48">
        <v>3486.95</v>
      </c>
      <c r="G12" s="48">
        <v>7729</v>
      </c>
      <c r="H12" s="48">
        <v>9662</v>
      </c>
    </row>
    <row r="13" spans="1:8" x14ac:dyDescent="0.25">
      <c r="A13" s="67" t="s">
        <v>946</v>
      </c>
      <c r="B13" s="67" t="s">
        <v>492</v>
      </c>
      <c r="C13" s="48">
        <v>3943</v>
      </c>
      <c r="D13" s="48">
        <v>3160.54</v>
      </c>
      <c r="E13" s="48">
        <v>5384</v>
      </c>
      <c r="F13" s="48">
        <v>2419.65</v>
      </c>
      <c r="G13" s="48">
        <v>5066</v>
      </c>
      <c r="H13" s="48">
        <v>5990</v>
      </c>
    </row>
    <row r="14" spans="1:8" x14ac:dyDescent="0.25">
      <c r="A14" s="67" t="s">
        <v>947</v>
      </c>
      <c r="B14" s="67" t="s">
        <v>540</v>
      </c>
      <c r="C14" s="48">
        <v>12684</v>
      </c>
      <c r="D14" s="48">
        <v>9005.73</v>
      </c>
      <c r="E14" s="48">
        <v>12598</v>
      </c>
      <c r="F14" s="48">
        <v>5259.2</v>
      </c>
      <c r="G14" s="48">
        <v>10714</v>
      </c>
      <c r="H14" s="48">
        <v>13290</v>
      </c>
    </row>
    <row r="15" spans="1:8" x14ac:dyDescent="0.25">
      <c r="A15" s="67" t="s">
        <v>948</v>
      </c>
      <c r="B15" s="67" t="s">
        <v>949</v>
      </c>
      <c r="C15" s="48">
        <v>2175</v>
      </c>
      <c r="D15" s="48">
        <v>1598.77</v>
      </c>
      <c r="E15" s="48">
        <v>1836</v>
      </c>
      <c r="F15" s="48">
        <v>277.87</v>
      </c>
      <c r="G15" s="48">
        <v>1729</v>
      </c>
      <c r="H15" s="48">
        <v>2043</v>
      </c>
    </row>
    <row r="16" spans="1:8" x14ac:dyDescent="0.25">
      <c r="A16" s="67" t="s">
        <v>950</v>
      </c>
      <c r="B16" s="67" t="s">
        <v>499</v>
      </c>
      <c r="C16" s="48">
        <v>0</v>
      </c>
      <c r="D16" s="48">
        <v>-571.05999999999995</v>
      </c>
      <c r="E16" s="48">
        <v>0</v>
      </c>
      <c r="F16" s="48">
        <v>0</v>
      </c>
      <c r="G16" s="48">
        <v>0</v>
      </c>
      <c r="H16" s="48">
        <v>0</v>
      </c>
    </row>
    <row r="17" spans="1:8" x14ac:dyDescent="0.25">
      <c r="A17" s="85" t="s">
        <v>1131</v>
      </c>
      <c r="B17" s="85" t="s">
        <v>545</v>
      </c>
      <c r="C17" s="43">
        <v>0</v>
      </c>
      <c r="D17" s="43">
        <v>48</v>
      </c>
      <c r="E17" s="43">
        <v>0</v>
      </c>
      <c r="F17" s="43">
        <v>0</v>
      </c>
      <c r="G17" s="43">
        <v>0</v>
      </c>
      <c r="H17" s="43">
        <v>0</v>
      </c>
    </row>
    <row r="18" spans="1:8" x14ac:dyDescent="0.25">
      <c r="A18" s="40"/>
      <c r="B18" s="40" t="s">
        <v>97</v>
      </c>
      <c r="C18" s="40">
        <v>78076</v>
      </c>
      <c r="D18" s="40">
        <v>58772.51</v>
      </c>
      <c r="E18" s="40">
        <v>98413</v>
      </c>
      <c r="F18" s="40">
        <v>43272.61</v>
      </c>
      <c r="G18" s="40">
        <v>91462</v>
      </c>
      <c r="H18" s="40">
        <v>109282</v>
      </c>
    </row>
    <row r="19" spans="1:8" x14ac:dyDescent="0.25">
      <c r="A19" s="48" t="s">
        <v>951</v>
      </c>
      <c r="B19" s="48" t="s">
        <v>501</v>
      </c>
      <c r="C19" s="48">
        <v>800</v>
      </c>
      <c r="D19" s="48">
        <v>651.79</v>
      </c>
      <c r="E19" s="48">
        <v>800</v>
      </c>
      <c r="F19" s="48">
        <v>113.05</v>
      </c>
      <c r="G19" s="48">
        <v>700</v>
      </c>
      <c r="H19" s="48">
        <v>800</v>
      </c>
    </row>
    <row r="20" spans="1:8" x14ac:dyDescent="0.25">
      <c r="A20" s="48" t="s">
        <v>952</v>
      </c>
      <c r="B20" s="48" t="s">
        <v>953</v>
      </c>
      <c r="C20" s="48">
        <v>500</v>
      </c>
      <c r="D20" s="48">
        <v>0</v>
      </c>
      <c r="E20" s="48">
        <v>800</v>
      </c>
      <c r="F20" s="48">
        <v>0</v>
      </c>
      <c r="G20" s="48">
        <v>300</v>
      </c>
      <c r="H20" s="48">
        <v>800</v>
      </c>
    </row>
    <row r="21" spans="1:8" x14ac:dyDescent="0.25">
      <c r="A21" s="48" t="s">
        <v>954</v>
      </c>
      <c r="B21" s="48" t="s">
        <v>955</v>
      </c>
      <c r="C21" s="48">
        <v>500</v>
      </c>
      <c r="D21" s="48">
        <v>230.18</v>
      </c>
      <c r="E21" s="48">
        <v>500</v>
      </c>
      <c r="F21" s="48">
        <v>0</v>
      </c>
      <c r="G21" s="48">
        <v>250</v>
      </c>
      <c r="H21" s="48">
        <v>500</v>
      </c>
    </row>
    <row r="22" spans="1:8" x14ac:dyDescent="0.25">
      <c r="A22" s="48" t="s">
        <v>956</v>
      </c>
      <c r="B22" s="48" t="s">
        <v>555</v>
      </c>
      <c r="C22" s="48">
        <v>300</v>
      </c>
      <c r="D22" s="48">
        <v>235.33</v>
      </c>
      <c r="E22" s="48">
        <v>1300</v>
      </c>
      <c r="F22" s="48">
        <v>43.91</v>
      </c>
      <c r="G22" s="48">
        <v>500</v>
      </c>
      <c r="H22" s="48">
        <v>750</v>
      </c>
    </row>
    <row r="23" spans="1:8" x14ac:dyDescent="0.25">
      <c r="A23" s="85" t="s">
        <v>957</v>
      </c>
      <c r="B23" s="85" t="s">
        <v>505</v>
      </c>
      <c r="C23" s="43">
        <v>400</v>
      </c>
      <c r="D23" s="43">
        <v>730.17</v>
      </c>
      <c r="E23" s="43">
        <v>500</v>
      </c>
      <c r="F23" s="43">
        <v>59</v>
      </c>
      <c r="G23" s="43">
        <v>500</v>
      </c>
      <c r="H23" s="43">
        <v>500</v>
      </c>
    </row>
    <row r="24" spans="1:8" x14ac:dyDescent="0.25">
      <c r="A24" s="40"/>
      <c r="B24" s="40" t="s">
        <v>98</v>
      </c>
      <c r="C24" s="40">
        <v>2500</v>
      </c>
      <c r="D24" s="40">
        <v>1847.4699999999998</v>
      </c>
      <c r="E24" s="40">
        <v>3900</v>
      </c>
      <c r="F24" s="40">
        <v>215.95999999999998</v>
      </c>
      <c r="G24" s="40">
        <v>2250</v>
      </c>
      <c r="H24" s="40">
        <v>3350</v>
      </c>
    </row>
    <row r="25" spans="1:8" x14ac:dyDescent="0.25">
      <c r="A25" s="48" t="s">
        <v>958</v>
      </c>
      <c r="B25" s="48" t="s">
        <v>959</v>
      </c>
      <c r="C25" s="48">
        <v>1400</v>
      </c>
      <c r="D25" s="48">
        <v>1208.53</v>
      </c>
      <c r="E25" s="48">
        <v>2400</v>
      </c>
      <c r="F25" s="48">
        <v>0</v>
      </c>
      <c r="G25" s="48">
        <v>2000</v>
      </c>
      <c r="H25" s="48">
        <v>2400</v>
      </c>
    </row>
    <row r="26" spans="1:8" x14ac:dyDescent="0.25">
      <c r="A26" s="48" t="s">
        <v>960</v>
      </c>
      <c r="B26" s="48" t="s">
        <v>560</v>
      </c>
      <c r="C26" s="48">
        <v>900</v>
      </c>
      <c r="D26" s="48">
        <v>201.94</v>
      </c>
      <c r="E26" s="48">
        <v>1000</v>
      </c>
      <c r="F26" s="48">
        <v>0</v>
      </c>
      <c r="G26" s="48">
        <v>625</v>
      </c>
      <c r="H26" s="48">
        <v>1000</v>
      </c>
    </row>
    <row r="27" spans="1:8" x14ac:dyDescent="0.25">
      <c r="A27" s="48" t="s">
        <v>961</v>
      </c>
      <c r="B27" s="48" t="s">
        <v>962</v>
      </c>
      <c r="C27" s="48">
        <v>16000</v>
      </c>
      <c r="D27" s="48">
        <v>16790.03</v>
      </c>
      <c r="E27" s="48">
        <v>16000</v>
      </c>
      <c r="F27" s="48">
        <v>0</v>
      </c>
      <c r="G27" s="48">
        <v>16000</v>
      </c>
      <c r="H27" s="48">
        <v>16000</v>
      </c>
    </row>
    <row r="28" spans="1:8" x14ac:dyDescent="0.25">
      <c r="A28" s="35"/>
      <c r="B28" s="35" t="s">
        <v>99</v>
      </c>
      <c r="C28" s="40">
        <v>18300</v>
      </c>
      <c r="D28" s="40">
        <v>18200.5</v>
      </c>
      <c r="E28" s="40">
        <v>19400</v>
      </c>
      <c r="F28" s="40">
        <v>0</v>
      </c>
      <c r="G28" s="40">
        <v>18625</v>
      </c>
      <c r="H28" s="40">
        <v>19400</v>
      </c>
    </row>
    <row r="29" spans="1:8" x14ac:dyDescent="0.25">
      <c r="A29" s="67" t="s">
        <v>963</v>
      </c>
      <c r="B29" s="67" t="s">
        <v>514</v>
      </c>
      <c r="C29" s="48">
        <v>4190</v>
      </c>
      <c r="D29" s="48">
        <v>4185.6099999999997</v>
      </c>
      <c r="E29" s="48">
        <v>4555</v>
      </c>
      <c r="F29" s="48">
        <v>3476.6</v>
      </c>
      <c r="G29" s="48">
        <v>7000</v>
      </c>
      <c r="H29" s="48">
        <v>7350</v>
      </c>
    </row>
    <row r="30" spans="1:8" x14ac:dyDescent="0.25">
      <c r="A30" s="67" t="s">
        <v>964</v>
      </c>
      <c r="B30" s="67" t="s">
        <v>263</v>
      </c>
      <c r="C30" s="48">
        <v>5000</v>
      </c>
      <c r="D30" s="48">
        <v>5203.3100000000004</v>
      </c>
      <c r="E30" s="48">
        <v>5000</v>
      </c>
      <c r="F30" s="48">
        <v>2236</v>
      </c>
      <c r="G30" s="48">
        <v>5000</v>
      </c>
      <c r="H30" s="48">
        <v>20000</v>
      </c>
    </row>
    <row r="31" spans="1:8" x14ac:dyDescent="0.25">
      <c r="A31" s="67" t="s">
        <v>965</v>
      </c>
      <c r="B31" s="67" t="s">
        <v>412</v>
      </c>
      <c r="C31" s="48">
        <v>500</v>
      </c>
      <c r="D31" s="48">
        <v>370.26</v>
      </c>
      <c r="E31" s="48">
        <v>500</v>
      </c>
      <c r="F31" s="48">
        <v>0</v>
      </c>
      <c r="G31" s="48">
        <v>500</v>
      </c>
      <c r="H31" s="48">
        <v>500</v>
      </c>
    </row>
    <row r="32" spans="1:8" x14ac:dyDescent="0.25">
      <c r="A32" s="67" t="s">
        <v>966</v>
      </c>
      <c r="B32" s="67" t="s">
        <v>520</v>
      </c>
      <c r="C32" s="48">
        <v>14000</v>
      </c>
      <c r="D32" s="48">
        <v>0</v>
      </c>
      <c r="E32" s="48">
        <v>14000</v>
      </c>
      <c r="F32" s="48">
        <v>3000</v>
      </c>
      <c r="G32" s="48">
        <v>14000</v>
      </c>
      <c r="H32" s="48">
        <v>14000</v>
      </c>
    </row>
    <row r="33" spans="1:8" x14ac:dyDescent="0.25">
      <c r="A33" s="67" t="s">
        <v>967</v>
      </c>
      <c r="B33" s="67" t="s">
        <v>568</v>
      </c>
      <c r="C33" s="48">
        <v>1000</v>
      </c>
      <c r="D33" s="48">
        <v>931.73</v>
      </c>
      <c r="E33" s="48">
        <v>500</v>
      </c>
      <c r="F33" s="48">
        <v>429.54</v>
      </c>
      <c r="G33" s="48">
        <v>945</v>
      </c>
      <c r="H33" s="48">
        <v>1000</v>
      </c>
    </row>
    <row r="34" spans="1:8" x14ac:dyDescent="0.25">
      <c r="A34" s="67" t="s">
        <v>968</v>
      </c>
      <c r="B34" s="67" t="s">
        <v>126</v>
      </c>
      <c r="C34" s="48">
        <v>4200</v>
      </c>
      <c r="D34" s="48">
        <v>4200</v>
      </c>
      <c r="E34" s="48">
        <v>4200</v>
      </c>
      <c r="F34" s="48">
        <v>0</v>
      </c>
      <c r="G34" s="48">
        <v>4200</v>
      </c>
      <c r="H34" s="48">
        <v>4200</v>
      </c>
    </row>
    <row r="35" spans="1:8" x14ac:dyDescent="0.25">
      <c r="A35" s="35"/>
      <c r="B35" s="35" t="s">
        <v>100</v>
      </c>
      <c r="C35" s="40">
        <v>28890</v>
      </c>
      <c r="D35" s="40">
        <v>14890.91</v>
      </c>
      <c r="E35" s="40">
        <v>28755</v>
      </c>
      <c r="F35" s="40">
        <v>9142.1400000000012</v>
      </c>
      <c r="G35" s="40">
        <v>31645</v>
      </c>
      <c r="H35" s="40">
        <v>47050</v>
      </c>
    </row>
    <row r="36" spans="1:8" x14ac:dyDescent="0.25">
      <c r="A36" s="85" t="s">
        <v>240</v>
      </c>
      <c r="B36" s="85" t="s">
        <v>241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12000</v>
      </c>
    </row>
    <row r="37" spans="1:8" x14ac:dyDescent="0.25">
      <c r="A37" s="85"/>
      <c r="B37" s="48" t="s">
        <v>104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12000</v>
      </c>
    </row>
    <row r="38" spans="1:8" x14ac:dyDescent="0.25">
      <c r="A38" s="81" t="s">
        <v>1132</v>
      </c>
      <c r="B38" s="81" t="s">
        <v>241</v>
      </c>
      <c r="C38" s="42">
        <v>38000</v>
      </c>
      <c r="D38" s="42">
        <v>37565.72</v>
      </c>
      <c r="E38" s="42">
        <v>0</v>
      </c>
      <c r="F38" s="42">
        <v>0</v>
      </c>
      <c r="G38" s="42">
        <v>0</v>
      </c>
      <c r="H38" s="42">
        <v>0</v>
      </c>
    </row>
    <row r="39" spans="1:8" x14ac:dyDescent="0.25">
      <c r="A39" s="48" t="s">
        <v>969</v>
      </c>
      <c r="B39" s="48" t="s">
        <v>618</v>
      </c>
      <c r="C39" s="48">
        <v>0</v>
      </c>
      <c r="D39" s="48">
        <v>0</v>
      </c>
      <c r="E39" s="48">
        <v>150000</v>
      </c>
      <c r="F39" s="48">
        <v>0</v>
      </c>
      <c r="G39" s="48">
        <v>141663</v>
      </c>
      <c r="H39" s="48">
        <v>0</v>
      </c>
    </row>
    <row r="40" spans="1:8" x14ac:dyDescent="0.25">
      <c r="A40" s="48" t="s">
        <v>970</v>
      </c>
      <c r="B40" s="48" t="s">
        <v>971</v>
      </c>
      <c r="C40" s="48">
        <v>490000</v>
      </c>
      <c r="D40" s="48">
        <v>417032</v>
      </c>
      <c r="E40" s="48">
        <v>30000</v>
      </c>
      <c r="F40" s="48">
        <v>0</v>
      </c>
      <c r="G40" s="48">
        <v>20000</v>
      </c>
      <c r="H40" s="48">
        <v>175000</v>
      </c>
    </row>
    <row r="41" spans="1:8" ht="15.75" thickBot="1" x14ac:dyDescent="0.3">
      <c r="A41" s="42"/>
      <c r="B41" s="42" t="s">
        <v>101</v>
      </c>
      <c r="C41" s="42">
        <v>528000</v>
      </c>
      <c r="D41" s="42">
        <v>454597.72</v>
      </c>
      <c r="E41" s="42">
        <v>180000</v>
      </c>
      <c r="F41" s="42">
        <v>0</v>
      </c>
      <c r="G41" s="42">
        <v>161663</v>
      </c>
      <c r="H41" s="42">
        <v>175000</v>
      </c>
    </row>
    <row r="42" spans="1:8" ht="16.5" thickTop="1" thickBot="1" x14ac:dyDescent="0.3">
      <c r="A42" s="50"/>
      <c r="B42" s="50" t="s">
        <v>972</v>
      </c>
      <c r="C42" s="50">
        <v>655766</v>
      </c>
      <c r="D42" s="50">
        <v>548309.11</v>
      </c>
      <c r="E42" s="50">
        <v>330468</v>
      </c>
      <c r="F42" s="50">
        <v>52630.710000000006</v>
      </c>
      <c r="G42" s="50">
        <v>305645</v>
      </c>
      <c r="H42" s="50">
        <v>366082</v>
      </c>
    </row>
    <row r="43" spans="1:8" s="73" customFormat="1" ht="15.75" thickTop="1" x14ac:dyDescent="0.25">
      <c r="A43" s="67"/>
      <c r="B43" s="48"/>
      <c r="C43" s="49"/>
      <c r="D43" s="49"/>
      <c r="E43" s="49"/>
      <c r="F43" s="49"/>
      <c r="G43" s="49"/>
      <c r="H43" s="49"/>
    </row>
  </sheetData>
  <pageMargins left="0.7" right="0.7" top="0.75" bottom="0.75" header="0.3" footer="0.3"/>
  <pageSetup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C31" sqref="C31"/>
    </sheetView>
  </sheetViews>
  <sheetFormatPr defaultRowHeight="15" x14ac:dyDescent="0.25"/>
  <cols>
    <col min="1" max="1" width="14.42578125" customWidth="1"/>
    <col min="2" max="2" width="34.7109375" customWidth="1"/>
  </cols>
  <sheetData>
    <row r="1" spans="1:8" x14ac:dyDescent="0.25">
      <c r="A1" s="65" t="s">
        <v>2</v>
      </c>
      <c r="B1" s="65"/>
      <c r="C1" s="98"/>
      <c r="D1" s="98"/>
      <c r="E1" s="98"/>
      <c r="F1" s="98"/>
      <c r="G1" s="99"/>
      <c r="H1" s="99"/>
    </row>
    <row r="2" spans="1:8" x14ac:dyDescent="0.25">
      <c r="A2" s="65"/>
      <c r="B2" s="65"/>
      <c r="C2" s="98"/>
      <c r="D2" s="98"/>
      <c r="E2" s="98"/>
      <c r="F2" s="98"/>
      <c r="G2" s="99"/>
      <c r="H2" s="99"/>
    </row>
    <row r="3" spans="1:8" x14ac:dyDescent="0.25">
      <c r="A3" s="77" t="s">
        <v>0</v>
      </c>
      <c r="B3" s="78"/>
      <c r="C3" s="78"/>
      <c r="D3" s="78"/>
      <c r="E3" s="78"/>
      <c r="F3" s="78"/>
      <c r="G3" s="96"/>
      <c r="H3" s="96"/>
    </row>
    <row r="4" spans="1:8" x14ac:dyDescent="0.25">
      <c r="A4" s="77" t="s">
        <v>1179</v>
      </c>
      <c r="B4" s="78"/>
      <c r="C4" s="78"/>
      <c r="D4" s="78"/>
      <c r="E4" s="78"/>
      <c r="F4" s="78"/>
      <c r="G4" s="96"/>
      <c r="H4" s="96"/>
    </row>
    <row r="5" spans="1:8" x14ac:dyDescent="0.25">
      <c r="A5" s="77" t="s">
        <v>242</v>
      </c>
      <c r="B5" s="78"/>
      <c r="C5" s="78"/>
      <c r="D5" s="78"/>
      <c r="E5" s="78"/>
      <c r="F5" s="78"/>
      <c r="G5" s="96"/>
      <c r="H5" s="96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48" t="s">
        <v>1133</v>
      </c>
      <c r="B10" s="48" t="s">
        <v>128</v>
      </c>
      <c r="C10" s="48">
        <v>551666</v>
      </c>
      <c r="D10" s="48">
        <v>551666</v>
      </c>
      <c r="E10" s="48">
        <v>198665</v>
      </c>
      <c r="F10" s="48">
        <v>99332.52</v>
      </c>
      <c r="G10" s="48">
        <v>198665</v>
      </c>
      <c r="H10" s="48">
        <v>198665</v>
      </c>
    </row>
    <row r="11" spans="1:8" x14ac:dyDescent="0.25">
      <c r="A11" s="48" t="s">
        <v>936</v>
      </c>
      <c r="B11" s="48" t="s">
        <v>937</v>
      </c>
      <c r="C11" s="48">
        <v>135014</v>
      </c>
      <c r="D11" s="48">
        <v>101070.62</v>
      </c>
      <c r="E11" s="48">
        <v>150583</v>
      </c>
      <c r="F11" s="48">
        <v>138807.41</v>
      </c>
      <c r="G11" s="48">
        <v>150583</v>
      </c>
      <c r="H11" s="48">
        <v>150248</v>
      </c>
    </row>
    <row r="12" spans="1:8" x14ac:dyDescent="0.25">
      <c r="A12" s="48" t="s">
        <v>1225</v>
      </c>
      <c r="B12" s="48" t="s">
        <v>1226</v>
      </c>
      <c r="C12" s="52">
        <v>0</v>
      </c>
      <c r="D12" s="52">
        <v>335440</v>
      </c>
      <c r="E12" s="52">
        <v>0</v>
      </c>
      <c r="F12" s="52">
        <v>0</v>
      </c>
      <c r="G12" s="52">
        <v>10000</v>
      </c>
      <c r="H12" s="52">
        <v>0</v>
      </c>
    </row>
    <row r="13" spans="1:8" x14ac:dyDescent="0.25">
      <c r="A13" s="48" t="s">
        <v>1227</v>
      </c>
      <c r="B13" s="48" t="s">
        <v>1228</v>
      </c>
      <c r="C13" s="48">
        <v>0</v>
      </c>
      <c r="D13" s="48">
        <v>150000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40"/>
      <c r="B14" s="40" t="s">
        <v>243</v>
      </c>
      <c r="C14" s="40">
        <v>686680</v>
      </c>
      <c r="D14" s="40">
        <v>1138176.6200000001</v>
      </c>
      <c r="E14" s="40">
        <v>349248</v>
      </c>
      <c r="F14" s="40">
        <v>238139.93</v>
      </c>
      <c r="G14" s="40">
        <v>359248</v>
      </c>
      <c r="H14" s="40">
        <v>348913</v>
      </c>
    </row>
    <row r="15" spans="1:8" x14ac:dyDescent="0.25">
      <c r="A15" s="48" t="s">
        <v>246</v>
      </c>
      <c r="B15" s="48" t="s">
        <v>146</v>
      </c>
      <c r="C15" s="48">
        <v>67149</v>
      </c>
      <c r="D15" s="48">
        <v>67148.639999999999</v>
      </c>
      <c r="E15" s="48">
        <v>0</v>
      </c>
      <c r="F15" s="48">
        <v>0</v>
      </c>
      <c r="G15" s="101">
        <v>0</v>
      </c>
      <c r="H15" s="101">
        <v>0</v>
      </c>
    </row>
    <row r="16" spans="1:8" x14ac:dyDescent="0.25">
      <c r="A16" s="48" t="s">
        <v>247</v>
      </c>
      <c r="B16" s="48" t="s">
        <v>938</v>
      </c>
      <c r="C16" s="48">
        <v>102116</v>
      </c>
      <c r="D16" s="48">
        <v>102116.25</v>
      </c>
      <c r="E16" s="48">
        <v>103015</v>
      </c>
      <c r="F16" s="48">
        <v>86093.75</v>
      </c>
      <c r="G16" s="101">
        <v>103015</v>
      </c>
      <c r="H16" s="101">
        <v>102399</v>
      </c>
    </row>
    <row r="17" spans="1:8" x14ac:dyDescent="0.25">
      <c r="A17" s="48" t="s">
        <v>939</v>
      </c>
      <c r="B17" s="48" t="s">
        <v>269</v>
      </c>
      <c r="C17" s="48">
        <v>24623</v>
      </c>
      <c r="D17" s="48">
        <v>24623.119999999999</v>
      </c>
      <c r="E17" s="48">
        <v>24197</v>
      </c>
      <c r="F17" s="48">
        <v>22849.119999999999</v>
      </c>
      <c r="G17" s="101">
        <v>24197</v>
      </c>
      <c r="H17" s="101">
        <v>23772</v>
      </c>
    </row>
    <row r="18" spans="1:8" x14ac:dyDescent="0.25">
      <c r="A18" s="48" t="s">
        <v>940</v>
      </c>
      <c r="B18" s="48" t="s">
        <v>271</v>
      </c>
      <c r="C18" s="48">
        <v>109525</v>
      </c>
      <c r="D18" s="48">
        <v>109524.26</v>
      </c>
      <c r="E18" s="48">
        <v>108040</v>
      </c>
      <c r="F18" s="48">
        <v>91515.88</v>
      </c>
      <c r="G18" s="101">
        <v>108040</v>
      </c>
      <c r="H18" s="101">
        <v>109085</v>
      </c>
    </row>
    <row r="19" spans="1:8" x14ac:dyDescent="0.25">
      <c r="A19" s="48" t="s">
        <v>941</v>
      </c>
      <c r="B19" s="48" t="s">
        <v>934</v>
      </c>
      <c r="C19" s="48">
        <v>46329</v>
      </c>
      <c r="D19" s="48">
        <v>46329.18</v>
      </c>
      <c r="E19" s="48">
        <v>73615</v>
      </c>
      <c r="F19" s="48">
        <v>69422.81</v>
      </c>
      <c r="G19" s="101">
        <v>73615</v>
      </c>
      <c r="H19" s="101">
        <v>73240</v>
      </c>
    </row>
    <row r="20" spans="1:8" x14ac:dyDescent="0.25">
      <c r="A20" s="48" t="s">
        <v>1229</v>
      </c>
      <c r="B20" s="48" t="s">
        <v>1210</v>
      </c>
      <c r="C20" s="48">
        <v>0</v>
      </c>
      <c r="D20" s="48">
        <v>0</v>
      </c>
      <c r="E20" s="48">
        <v>0</v>
      </c>
      <c r="F20" s="48">
        <v>65528.13</v>
      </c>
      <c r="G20" s="101">
        <v>83881</v>
      </c>
      <c r="H20" s="101">
        <v>84481</v>
      </c>
    </row>
    <row r="21" spans="1:8" x14ac:dyDescent="0.25">
      <c r="A21" s="48" t="s">
        <v>1134</v>
      </c>
      <c r="B21" s="48" t="s">
        <v>1125</v>
      </c>
      <c r="C21" s="48">
        <v>101071</v>
      </c>
      <c r="D21" s="48">
        <v>80828.45</v>
      </c>
      <c r="E21" s="48">
        <v>92408</v>
      </c>
      <c r="F21" s="48">
        <v>85181.86</v>
      </c>
      <c r="G21" s="101">
        <v>92408</v>
      </c>
      <c r="H21" s="101">
        <v>92202</v>
      </c>
    </row>
    <row r="22" spans="1:8" x14ac:dyDescent="0.25">
      <c r="A22" s="48" t="s">
        <v>1230</v>
      </c>
      <c r="B22" s="48" t="s">
        <v>143</v>
      </c>
      <c r="C22" s="48">
        <v>0</v>
      </c>
      <c r="D22" s="48">
        <v>-440</v>
      </c>
      <c r="E22" s="48">
        <v>0</v>
      </c>
      <c r="F22" s="48">
        <v>0</v>
      </c>
      <c r="G22" s="101">
        <v>0</v>
      </c>
      <c r="H22" s="101">
        <v>0</v>
      </c>
    </row>
    <row r="23" spans="1:8" ht="15.75" thickBot="1" x14ac:dyDescent="0.3">
      <c r="A23" s="82"/>
      <c r="B23" s="82" t="s">
        <v>244</v>
      </c>
      <c r="C23" s="82">
        <v>450813</v>
      </c>
      <c r="D23" s="82">
        <v>430129.9</v>
      </c>
      <c r="E23" s="82">
        <v>401275</v>
      </c>
      <c r="F23" s="82">
        <v>420591.55</v>
      </c>
      <c r="G23" s="156">
        <v>485156</v>
      </c>
      <c r="H23" s="156">
        <v>485179</v>
      </c>
    </row>
    <row r="24" spans="1:8" ht="16.5" thickTop="1" thickBot="1" x14ac:dyDescent="0.3">
      <c r="A24" s="50"/>
      <c r="B24" s="50" t="s">
        <v>245</v>
      </c>
      <c r="C24" s="50">
        <v>1137493</v>
      </c>
      <c r="D24" s="50">
        <v>1568306.5200000003</v>
      </c>
      <c r="E24" s="50">
        <v>750523</v>
      </c>
      <c r="F24" s="50">
        <v>658731.48</v>
      </c>
      <c r="G24" s="157">
        <v>844404</v>
      </c>
      <c r="H24" s="157">
        <v>834092</v>
      </c>
    </row>
    <row r="25" spans="1:8" ht="15.75" thickTop="1" x14ac:dyDescent="0.25"/>
    <row r="27" spans="1:8" x14ac:dyDescent="0.25">
      <c r="B27" t="s">
        <v>1231</v>
      </c>
    </row>
    <row r="28" spans="1:8" x14ac:dyDescent="0.25">
      <c r="A28" t="s">
        <v>2</v>
      </c>
      <c r="B28" t="s">
        <v>1232</v>
      </c>
    </row>
  </sheetData>
  <pageMargins left="0.7" right="0.7" top="0.75" bottom="0.75" header="0.3" footer="0.3"/>
  <pageSetup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opLeftCell="A22" workbookViewId="0">
      <selection activeCell="Q21" sqref="Q21"/>
    </sheetView>
  </sheetViews>
  <sheetFormatPr defaultRowHeight="15" x14ac:dyDescent="0.25"/>
  <cols>
    <col min="1" max="1" width="12.85546875" customWidth="1"/>
    <col min="2" max="2" width="30.5703125" customWidth="1"/>
    <col min="3" max="4" width="0" hidden="1" customWidth="1"/>
    <col min="9" max="9" width="9.7109375" bestFit="1" customWidth="1"/>
    <col min="10" max="10" width="9.140625" customWidth="1"/>
  </cols>
  <sheetData>
    <row r="1" spans="1:10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5">
      <c r="A3" s="77" t="s">
        <v>0</v>
      </c>
      <c r="B3" s="77"/>
      <c r="C3" s="77"/>
      <c r="D3" s="77"/>
      <c r="E3" s="77"/>
      <c r="F3" s="77"/>
      <c r="G3" s="77"/>
      <c r="H3" s="77"/>
      <c r="I3" s="110"/>
      <c r="J3" s="110"/>
    </row>
    <row r="4" spans="1:10" x14ac:dyDescent="0.25">
      <c r="A4" s="77" t="s">
        <v>1179</v>
      </c>
      <c r="B4" s="77"/>
      <c r="C4" s="77"/>
      <c r="D4" s="77"/>
      <c r="E4" s="77"/>
      <c r="F4" s="77"/>
      <c r="G4" s="77"/>
      <c r="H4" s="77"/>
      <c r="I4" s="110"/>
      <c r="J4" s="110"/>
    </row>
    <row r="5" spans="1:10" x14ac:dyDescent="0.25">
      <c r="A5" s="77" t="s">
        <v>248</v>
      </c>
      <c r="B5" s="77"/>
      <c r="C5" s="77"/>
      <c r="D5" s="77"/>
      <c r="E5" s="77"/>
      <c r="F5" s="77"/>
      <c r="G5" s="77"/>
      <c r="H5" s="77"/>
      <c r="I5" s="110"/>
      <c r="J5" s="110"/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79"/>
      <c r="J6" s="79"/>
    </row>
    <row r="7" spans="1:10" x14ac:dyDescent="0.25">
      <c r="A7" s="80" t="s">
        <v>21</v>
      </c>
      <c r="B7" s="80" t="s">
        <v>22</v>
      </c>
      <c r="C7" s="80" t="s">
        <v>30</v>
      </c>
      <c r="D7" s="80" t="s">
        <v>30</v>
      </c>
      <c r="E7" s="80" t="s">
        <v>481</v>
      </c>
      <c r="F7" s="80" t="s">
        <v>481</v>
      </c>
      <c r="G7" s="80" t="s">
        <v>482</v>
      </c>
      <c r="H7" s="80" t="s">
        <v>482</v>
      </c>
      <c r="I7" s="80" t="s">
        <v>482</v>
      </c>
      <c r="J7" s="80" t="s">
        <v>1180</v>
      </c>
    </row>
    <row r="8" spans="1:10" x14ac:dyDescent="0.25">
      <c r="A8" s="80" t="s">
        <v>23</v>
      </c>
      <c r="B8" s="80"/>
      <c r="C8" s="80" t="s">
        <v>31</v>
      </c>
      <c r="D8" s="80" t="s">
        <v>32</v>
      </c>
      <c r="E8" s="80" t="s">
        <v>31</v>
      </c>
      <c r="F8" s="80" t="s">
        <v>32</v>
      </c>
      <c r="G8" s="80" t="s">
        <v>33</v>
      </c>
      <c r="H8" s="80" t="s">
        <v>32</v>
      </c>
      <c r="I8" s="80" t="s">
        <v>123</v>
      </c>
      <c r="J8" s="80" t="s">
        <v>34</v>
      </c>
    </row>
    <row r="9" spans="1:10" ht="15.75" thickBot="1" x14ac:dyDescent="0.3">
      <c r="A9" s="16" t="s">
        <v>2</v>
      </c>
      <c r="B9" s="16"/>
      <c r="C9" s="16"/>
      <c r="D9" s="16"/>
      <c r="E9" s="16"/>
      <c r="F9" s="16"/>
      <c r="G9" s="16" t="s">
        <v>124</v>
      </c>
      <c r="H9" s="16" t="s">
        <v>35</v>
      </c>
      <c r="I9" s="16" t="s">
        <v>124</v>
      </c>
      <c r="J9" s="16" t="s">
        <v>124</v>
      </c>
    </row>
    <row r="10" spans="1:10" ht="15.75" thickTop="1" x14ac:dyDescent="0.25">
      <c r="A10" s="111"/>
      <c r="B10" s="48" t="s">
        <v>249</v>
      </c>
      <c r="C10" s="48">
        <v>1244098</v>
      </c>
      <c r="D10" s="48">
        <v>1244098</v>
      </c>
      <c r="E10" s="48">
        <v>1379548.9400000009</v>
      </c>
      <c r="F10" s="48">
        <v>1379547.9400000009</v>
      </c>
      <c r="G10" s="48">
        <v>1453857.42</v>
      </c>
      <c r="H10" s="48">
        <v>1453857.42</v>
      </c>
      <c r="I10" s="48">
        <v>1453857.42</v>
      </c>
      <c r="J10" s="48">
        <v>1453857.42</v>
      </c>
    </row>
    <row r="11" spans="1:10" x14ac:dyDescent="0.25">
      <c r="A11" s="51" t="s">
        <v>4</v>
      </c>
      <c r="B11" s="111"/>
      <c r="C11" s="111"/>
      <c r="D11" s="111"/>
      <c r="E11" s="111"/>
      <c r="F11" s="111"/>
      <c r="G11" s="111"/>
      <c r="H11" s="111"/>
      <c r="I11" s="62"/>
      <c r="J11" s="62"/>
    </row>
    <row r="12" spans="1:10" x14ac:dyDescent="0.25">
      <c r="A12" s="48" t="s">
        <v>253</v>
      </c>
      <c r="B12" s="48" t="s">
        <v>254</v>
      </c>
      <c r="C12" s="48">
        <v>2374274.83</v>
      </c>
      <c r="D12" s="48">
        <v>2470288.1800000002</v>
      </c>
      <c r="E12" s="48">
        <v>2299202</v>
      </c>
      <c r="F12" s="48">
        <v>2367719.27</v>
      </c>
      <c r="G12" s="48">
        <v>2220450</v>
      </c>
      <c r="H12" s="48">
        <v>2209729.94</v>
      </c>
      <c r="I12" s="48">
        <v>2209450</v>
      </c>
      <c r="J12" s="48">
        <v>2278702</v>
      </c>
    </row>
    <row r="13" spans="1:10" x14ac:dyDescent="0.25">
      <c r="A13" s="48" t="s">
        <v>255</v>
      </c>
      <c r="B13" s="48" t="s">
        <v>256</v>
      </c>
      <c r="C13" s="48">
        <v>17627</v>
      </c>
      <c r="D13" s="48">
        <v>25544.27</v>
      </c>
      <c r="E13" s="48">
        <v>19000</v>
      </c>
      <c r="F13" s="48">
        <v>27243.15</v>
      </c>
      <c r="G13" s="48">
        <v>23974</v>
      </c>
      <c r="H13" s="48">
        <v>18558.169999999998</v>
      </c>
      <c r="I13" s="48">
        <v>23974</v>
      </c>
      <c r="J13" s="48">
        <v>23693</v>
      </c>
    </row>
    <row r="14" spans="1:10" x14ac:dyDescent="0.25">
      <c r="A14" s="48" t="s">
        <v>257</v>
      </c>
      <c r="B14" s="48" t="s">
        <v>258</v>
      </c>
      <c r="C14" s="48">
        <v>17767</v>
      </c>
      <c r="D14" s="48">
        <v>19911.04</v>
      </c>
      <c r="E14" s="48">
        <v>12000</v>
      </c>
      <c r="F14" s="48">
        <v>21617.8</v>
      </c>
      <c r="G14" s="48">
        <v>19000</v>
      </c>
      <c r="H14" s="48">
        <v>14783.54</v>
      </c>
      <c r="I14" s="100">
        <v>19000</v>
      </c>
      <c r="J14" s="48">
        <v>19000</v>
      </c>
    </row>
    <row r="15" spans="1:10" x14ac:dyDescent="0.25">
      <c r="A15" s="40"/>
      <c r="B15" s="97" t="s">
        <v>1233</v>
      </c>
      <c r="C15" s="60">
        <v>2409668.83</v>
      </c>
      <c r="D15" s="60">
        <v>2515743.4900000002</v>
      </c>
      <c r="E15" s="60">
        <v>2330202</v>
      </c>
      <c r="F15" s="60">
        <v>2416580.2199999997</v>
      </c>
      <c r="G15" s="60">
        <v>2263424</v>
      </c>
      <c r="H15" s="60">
        <v>2243071.65</v>
      </c>
      <c r="I15" s="60">
        <v>2252424</v>
      </c>
      <c r="J15" s="60">
        <v>2321395</v>
      </c>
    </row>
    <row r="16" spans="1:10" x14ac:dyDescent="0.25">
      <c r="A16" s="48" t="s">
        <v>259</v>
      </c>
      <c r="B16" s="51" t="s">
        <v>87</v>
      </c>
      <c r="C16" s="48">
        <v>3800</v>
      </c>
      <c r="D16" s="48">
        <v>10348.98</v>
      </c>
      <c r="E16" s="48">
        <v>16775</v>
      </c>
      <c r="F16" s="48">
        <v>27103.47</v>
      </c>
      <c r="G16" s="48">
        <v>24000</v>
      </c>
      <c r="H16" s="48">
        <v>20535.419999999998</v>
      </c>
      <c r="I16" s="48">
        <v>35000</v>
      </c>
      <c r="J16" s="48">
        <v>27000</v>
      </c>
    </row>
    <row r="17" spans="1:10" x14ac:dyDescent="0.25">
      <c r="A17" s="48" t="s">
        <v>260</v>
      </c>
      <c r="B17" s="51" t="s">
        <v>261</v>
      </c>
      <c r="C17" s="48">
        <v>11160</v>
      </c>
      <c r="D17" s="48">
        <v>19080</v>
      </c>
      <c r="E17" s="48">
        <v>15000</v>
      </c>
      <c r="F17" s="48">
        <v>20850</v>
      </c>
      <c r="G17" s="48">
        <v>18000</v>
      </c>
      <c r="H17" s="48">
        <v>9000</v>
      </c>
      <c r="I17" s="48">
        <v>18000</v>
      </c>
      <c r="J17" s="48">
        <v>18000</v>
      </c>
    </row>
    <row r="18" spans="1:10" x14ac:dyDescent="0.25">
      <c r="A18" s="43" t="s">
        <v>1135</v>
      </c>
      <c r="B18" s="153" t="s">
        <v>1136</v>
      </c>
      <c r="C18" s="158">
        <v>0</v>
      </c>
      <c r="D18" s="158">
        <v>0</v>
      </c>
      <c r="E18" s="158">
        <v>1806151</v>
      </c>
      <c r="F18" s="158">
        <v>1801006.99</v>
      </c>
      <c r="G18" s="158">
        <v>0</v>
      </c>
      <c r="H18" s="158">
        <v>0</v>
      </c>
      <c r="I18" s="158">
        <v>0</v>
      </c>
      <c r="J18" s="158">
        <v>0</v>
      </c>
    </row>
    <row r="19" spans="1:10" x14ac:dyDescent="0.25">
      <c r="A19" s="42"/>
      <c r="B19" s="42" t="s">
        <v>167</v>
      </c>
      <c r="C19" s="42">
        <v>14960</v>
      </c>
      <c r="D19" s="42">
        <v>29428.98</v>
      </c>
      <c r="E19" s="42">
        <v>1837926</v>
      </c>
      <c r="F19" s="42">
        <v>1848960.46</v>
      </c>
      <c r="G19" s="42">
        <v>42000</v>
      </c>
      <c r="H19" s="42">
        <v>29535.42</v>
      </c>
      <c r="I19" s="42">
        <v>53000</v>
      </c>
      <c r="J19" s="42">
        <v>45000</v>
      </c>
    </row>
    <row r="20" spans="1:10" x14ac:dyDescent="0.25">
      <c r="A20" s="42" t="s">
        <v>973</v>
      </c>
      <c r="B20" s="159" t="s">
        <v>974</v>
      </c>
      <c r="C20" s="112">
        <v>163307</v>
      </c>
      <c r="D20" s="112">
        <v>163307</v>
      </c>
      <c r="E20" s="112">
        <v>135014</v>
      </c>
      <c r="F20" s="112">
        <v>101070.62</v>
      </c>
      <c r="G20" s="112">
        <v>150583</v>
      </c>
      <c r="H20" s="112">
        <v>138807.41</v>
      </c>
      <c r="I20" s="112">
        <v>150583</v>
      </c>
      <c r="J20" s="112">
        <v>150248</v>
      </c>
    </row>
    <row r="21" spans="1:10" x14ac:dyDescent="0.25">
      <c r="A21" s="40"/>
      <c r="B21" s="40" t="s">
        <v>1143</v>
      </c>
      <c r="C21" s="40">
        <v>163307</v>
      </c>
      <c r="D21" s="40">
        <v>163307</v>
      </c>
      <c r="E21" s="40">
        <v>135014</v>
      </c>
      <c r="F21" s="40">
        <v>101070.62</v>
      </c>
      <c r="G21" s="40">
        <v>150583</v>
      </c>
      <c r="H21" s="40">
        <v>138807.41</v>
      </c>
      <c r="I21" s="40">
        <v>150583</v>
      </c>
      <c r="J21" s="40">
        <v>150248</v>
      </c>
    </row>
    <row r="22" spans="1:10" ht="15.75" thickBot="1" x14ac:dyDescent="0.3">
      <c r="A22" s="42"/>
      <c r="B22" s="42" t="s">
        <v>168</v>
      </c>
      <c r="C22" s="42">
        <v>2587935.83</v>
      </c>
      <c r="D22" s="42">
        <v>2708479.4700000007</v>
      </c>
      <c r="E22" s="42">
        <v>4303142</v>
      </c>
      <c r="F22" s="42">
        <v>4366611.2999999989</v>
      </c>
      <c r="G22" s="42">
        <v>2456007</v>
      </c>
      <c r="H22" s="42">
        <v>2411414.48</v>
      </c>
      <c r="I22" s="42">
        <v>2456007</v>
      </c>
      <c r="J22" s="42">
        <v>2516643</v>
      </c>
    </row>
    <row r="23" spans="1:10" ht="16.5" thickTop="1" thickBot="1" x14ac:dyDescent="0.3">
      <c r="A23" s="50"/>
      <c r="B23" s="50" t="s">
        <v>5</v>
      </c>
      <c r="C23" s="50">
        <v>3832033.83</v>
      </c>
      <c r="D23" s="50">
        <v>3952577.4700000007</v>
      </c>
      <c r="E23" s="50">
        <v>5682690.9400000013</v>
      </c>
      <c r="F23" s="50">
        <v>5746159.2400000002</v>
      </c>
      <c r="G23" s="50">
        <v>3909864.42</v>
      </c>
      <c r="H23" s="50">
        <v>3865271.9</v>
      </c>
      <c r="I23" s="50">
        <v>3909864.42</v>
      </c>
      <c r="J23" s="50">
        <v>3970500.42</v>
      </c>
    </row>
    <row r="24" spans="1:10" ht="15.75" thickTop="1" x14ac:dyDescent="0.25">
      <c r="A24" s="48" t="s">
        <v>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 t="s">
        <v>262</v>
      </c>
      <c r="B25" s="48" t="s">
        <v>263</v>
      </c>
      <c r="C25" s="48">
        <v>11500</v>
      </c>
      <c r="D25" s="48">
        <v>7665</v>
      </c>
      <c r="E25" s="48">
        <v>11500</v>
      </c>
      <c r="F25" s="48">
        <v>11500</v>
      </c>
      <c r="G25" s="48">
        <v>12000</v>
      </c>
      <c r="H25" s="48">
        <v>4245</v>
      </c>
      <c r="I25" s="48">
        <v>12000</v>
      </c>
      <c r="J25" s="48">
        <v>12000</v>
      </c>
    </row>
    <row r="26" spans="1:10" x14ac:dyDescent="0.25">
      <c r="A26" s="48" t="s">
        <v>264</v>
      </c>
      <c r="B26" s="48" t="s">
        <v>265</v>
      </c>
      <c r="C26" s="48">
        <v>159210</v>
      </c>
      <c r="D26" s="48">
        <v>159210</v>
      </c>
      <c r="E26" s="48">
        <v>158456</v>
      </c>
      <c r="F26" s="48">
        <v>158456.25</v>
      </c>
      <c r="G26" s="48">
        <v>159851</v>
      </c>
      <c r="H26" s="48">
        <v>133593.75</v>
      </c>
      <c r="I26" s="48">
        <v>159851</v>
      </c>
      <c r="J26" s="48">
        <v>158895</v>
      </c>
    </row>
    <row r="27" spans="1:10" x14ac:dyDescent="0.25">
      <c r="A27" s="48" t="s">
        <v>266</v>
      </c>
      <c r="B27" s="48" t="s">
        <v>267</v>
      </c>
      <c r="C27" s="48">
        <v>163307</v>
      </c>
      <c r="D27" s="48">
        <v>163307.07999999999</v>
      </c>
      <c r="E27" s="48">
        <v>109422</v>
      </c>
      <c r="F27" s="48">
        <v>109421.52</v>
      </c>
      <c r="G27" s="48">
        <v>0</v>
      </c>
      <c r="H27" s="48">
        <v>0</v>
      </c>
      <c r="I27" s="100">
        <v>0</v>
      </c>
      <c r="J27" s="48">
        <v>0</v>
      </c>
    </row>
    <row r="28" spans="1:10" x14ac:dyDescent="0.25">
      <c r="A28" s="48" t="s">
        <v>268</v>
      </c>
      <c r="B28" s="48" t="s">
        <v>269</v>
      </c>
      <c r="C28" s="48">
        <v>394477.83</v>
      </c>
      <c r="D28" s="48">
        <v>394477.83</v>
      </c>
      <c r="E28" s="48">
        <v>114177</v>
      </c>
      <c r="F28" s="48">
        <v>114176.88</v>
      </c>
      <c r="G28" s="48">
        <v>112203</v>
      </c>
      <c r="H28" s="48">
        <v>105950.88</v>
      </c>
      <c r="I28" s="48">
        <v>112203</v>
      </c>
      <c r="J28" s="48">
        <v>110228</v>
      </c>
    </row>
    <row r="29" spans="1:10" x14ac:dyDescent="0.25">
      <c r="A29" s="48" t="s">
        <v>270</v>
      </c>
      <c r="B29" s="48" t="s">
        <v>271</v>
      </c>
      <c r="C29" s="48">
        <v>59036</v>
      </c>
      <c r="D29" s="48">
        <v>59035.5</v>
      </c>
      <c r="E29" s="48">
        <v>59740</v>
      </c>
      <c r="F29" s="48">
        <v>59740.5</v>
      </c>
      <c r="G29" s="48">
        <v>58931</v>
      </c>
      <c r="H29" s="100">
        <v>49917.75</v>
      </c>
      <c r="I29" s="48">
        <v>58931</v>
      </c>
      <c r="J29" s="48">
        <v>59501</v>
      </c>
    </row>
    <row r="30" spans="1:10" x14ac:dyDescent="0.25">
      <c r="A30" s="48" t="s">
        <v>272</v>
      </c>
      <c r="B30" s="48" t="s">
        <v>975</v>
      </c>
      <c r="C30" s="48">
        <v>161735</v>
      </c>
      <c r="D30" s="48">
        <v>161734.93</v>
      </c>
      <c r="E30" s="48">
        <v>159093</v>
      </c>
      <c r="F30" s="48">
        <v>159092.76</v>
      </c>
      <c r="G30" s="48">
        <v>59244</v>
      </c>
      <c r="H30" s="48">
        <v>58568.95</v>
      </c>
      <c r="I30" s="48">
        <v>59244</v>
      </c>
      <c r="J30" s="48">
        <v>59106</v>
      </c>
    </row>
    <row r="31" spans="1:10" x14ac:dyDescent="0.25">
      <c r="A31" s="48" t="s">
        <v>273</v>
      </c>
      <c r="B31" s="48" t="s">
        <v>976</v>
      </c>
      <c r="C31" s="48">
        <v>339925</v>
      </c>
      <c r="D31" s="48">
        <v>339925</v>
      </c>
      <c r="E31" s="48">
        <v>337825</v>
      </c>
      <c r="F31" s="48">
        <v>337825</v>
      </c>
      <c r="G31" s="48">
        <v>335525</v>
      </c>
      <c r="H31" s="48">
        <v>102223.87</v>
      </c>
      <c r="I31" s="48">
        <v>130855</v>
      </c>
      <c r="J31" s="100">
        <v>131791</v>
      </c>
    </row>
    <row r="32" spans="1:10" x14ac:dyDescent="0.25">
      <c r="A32" s="48" t="s">
        <v>977</v>
      </c>
      <c r="B32" s="48" t="s">
        <v>978</v>
      </c>
      <c r="C32" s="48">
        <v>369325</v>
      </c>
      <c r="D32" s="48">
        <v>369324.7</v>
      </c>
      <c r="E32" s="48">
        <v>613094</v>
      </c>
      <c r="F32" s="48">
        <v>613093.98</v>
      </c>
      <c r="G32" s="48">
        <v>844162</v>
      </c>
      <c r="H32" s="48">
        <v>735684.42</v>
      </c>
      <c r="I32" s="48">
        <v>844162</v>
      </c>
      <c r="J32" s="48">
        <v>966676</v>
      </c>
    </row>
    <row r="33" spans="1:10" x14ac:dyDescent="0.25">
      <c r="A33" s="48" t="s">
        <v>1137</v>
      </c>
      <c r="B33" s="52" t="s">
        <v>1138</v>
      </c>
      <c r="C33" s="48">
        <v>0</v>
      </c>
      <c r="D33" s="48">
        <v>0</v>
      </c>
      <c r="E33" s="48">
        <v>450594</v>
      </c>
      <c r="F33" s="48">
        <v>451222.42</v>
      </c>
      <c r="G33" s="48">
        <v>150583</v>
      </c>
      <c r="H33" s="48">
        <v>138807.41</v>
      </c>
      <c r="I33" s="48">
        <v>150583</v>
      </c>
      <c r="J33" s="48">
        <v>150248</v>
      </c>
    </row>
    <row r="34" spans="1:10" x14ac:dyDescent="0.25">
      <c r="A34" s="48" t="s">
        <v>1234</v>
      </c>
      <c r="B34" s="48" t="s">
        <v>1235</v>
      </c>
      <c r="C34" s="48">
        <v>0</v>
      </c>
      <c r="D34" s="48">
        <v>0</v>
      </c>
      <c r="E34" s="48">
        <v>0</v>
      </c>
      <c r="F34" s="48">
        <v>0</v>
      </c>
      <c r="G34" s="48">
        <v>251457</v>
      </c>
      <c r="H34" s="48">
        <v>190808.76</v>
      </c>
      <c r="I34" s="48">
        <v>251457</v>
      </c>
      <c r="J34" s="48">
        <v>256906</v>
      </c>
    </row>
    <row r="35" spans="1:10" x14ac:dyDescent="0.25">
      <c r="A35" s="48" t="s">
        <v>274</v>
      </c>
      <c r="B35" s="48" t="s">
        <v>126</v>
      </c>
      <c r="C35" s="48">
        <v>95000</v>
      </c>
      <c r="D35" s="48">
        <v>91545.1</v>
      </c>
      <c r="E35" s="48">
        <v>97000</v>
      </c>
      <c r="F35" s="48">
        <v>97838.37</v>
      </c>
      <c r="G35" s="48">
        <v>106700</v>
      </c>
      <c r="H35" s="48">
        <v>53153.33</v>
      </c>
      <c r="I35" s="48">
        <v>106700</v>
      </c>
      <c r="J35" s="100">
        <v>109000</v>
      </c>
    </row>
    <row r="36" spans="1:10" x14ac:dyDescent="0.25">
      <c r="A36" s="40"/>
      <c r="B36" s="40" t="s">
        <v>1236</v>
      </c>
      <c r="C36" s="40">
        <v>2199199.83</v>
      </c>
      <c r="D36" s="40">
        <v>2195743.31</v>
      </c>
      <c r="E36" s="40">
        <v>2110901</v>
      </c>
      <c r="F36" s="40">
        <v>2112367.6800000002</v>
      </c>
      <c r="G36" s="40">
        <v>2090656</v>
      </c>
      <c r="H36" s="40">
        <v>1572954.12</v>
      </c>
      <c r="I36" s="40">
        <v>1885986</v>
      </c>
      <c r="J36" s="40">
        <v>2014351</v>
      </c>
    </row>
    <row r="37" spans="1:10" x14ac:dyDescent="0.25">
      <c r="A37" s="42" t="s">
        <v>275</v>
      </c>
      <c r="B37" s="42" t="s">
        <v>979</v>
      </c>
      <c r="C37" s="42">
        <v>8898</v>
      </c>
      <c r="D37" s="42">
        <v>8923.24</v>
      </c>
      <c r="E37" s="42">
        <v>12360</v>
      </c>
      <c r="F37" s="42">
        <v>11606.89</v>
      </c>
      <c r="G37" s="42">
        <v>9353</v>
      </c>
      <c r="H37" s="42">
        <v>8177.92</v>
      </c>
      <c r="I37" s="42">
        <v>9353</v>
      </c>
      <c r="J37" s="160">
        <v>8610</v>
      </c>
    </row>
    <row r="38" spans="1:10" x14ac:dyDescent="0.25">
      <c r="A38" s="48" t="s">
        <v>276</v>
      </c>
      <c r="B38" s="51" t="s">
        <v>980</v>
      </c>
      <c r="C38" s="48">
        <v>121506</v>
      </c>
      <c r="D38" s="48">
        <v>121505.76</v>
      </c>
      <c r="E38" s="48">
        <v>121423</v>
      </c>
      <c r="F38" s="48">
        <v>121422.76</v>
      </c>
      <c r="G38" s="48">
        <v>121824</v>
      </c>
      <c r="H38" s="48">
        <v>196506.88</v>
      </c>
      <c r="I38" s="48">
        <v>242613</v>
      </c>
      <c r="J38" s="48">
        <v>243209</v>
      </c>
    </row>
    <row r="39" spans="1:10" x14ac:dyDescent="0.25">
      <c r="A39" s="48" t="s">
        <v>277</v>
      </c>
      <c r="B39" s="48" t="s">
        <v>981</v>
      </c>
      <c r="C39" s="48">
        <v>35998</v>
      </c>
      <c r="D39" s="48">
        <v>36023.46</v>
      </c>
      <c r="E39" s="48">
        <v>40666</v>
      </c>
      <c r="F39" s="48">
        <v>40666.76</v>
      </c>
      <c r="G39" s="48">
        <v>23119</v>
      </c>
      <c r="H39" s="48">
        <v>22162.48</v>
      </c>
      <c r="I39" s="48">
        <v>23119</v>
      </c>
      <c r="J39" s="48">
        <v>23025</v>
      </c>
    </row>
    <row r="40" spans="1:10" x14ac:dyDescent="0.25">
      <c r="A40" s="48" t="s">
        <v>278</v>
      </c>
      <c r="B40" s="48" t="s">
        <v>982</v>
      </c>
      <c r="C40" s="48">
        <v>210834</v>
      </c>
      <c r="D40" s="48">
        <v>210833.76</v>
      </c>
      <c r="E40" s="48">
        <v>211641</v>
      </c>
      <c r="F40" s="48">
        <v>211640.5</v>
      </c>
      <c r="G40" s="48">
        <v>211055</v>
      </c>
      <c r="H40" s="48">
        <v>243137.75</v>
      </c>
      <c r="I40" s="48">
        <v>294936</v>
      </c>
      <c r="J40" s="48">
        <v>295965</v>
      </c>
    </row>
    <row r="41" spans="1:10" x14ac:dyDescent="0.25">
      <c r="A41" s="40"/>
      <c r="B41" s="40" t="s">
        <v>1144</v>
      </c>
      <c r="C41" s="40">
        <v>377236</v>
      </c>
      <c r="D41" s="40">
        <v>377286.22</v>
      </c>
      <c r="E41" s="40">
        <v>386090</v>
      </c>
      <c r="F41" s="40">
        <v>385336.91000000003</v>
      </c>
      <c r="G41" s="40">
        <v>365351</v>
      </c>
      <c r="H41" s="40">
        <v>469985.03</v>
      </c>
      <c r="I41" s="40">
        <v>570021</v>
      </c>
      <c r="J41" s="40">
        <v>570809</v>
      </c>
    </row>
    <row r="42" spans="1:10" x14ac:dyDescent="0.25">
      <c r="A42" s="48" t="s">
        <v>1139</v>
      </c>
      <c r="B42" s="48" t="s">
        <v>1140</v>
      </c>
      <c r="C42" s="48">
        <v>0</v>
      </c>
      <c r="D42" s="48">
        <v>0</v>
      </c>
      <c r="E42" s="48">
        <v>24951</v>
      </c>
      <c r="F42" s="48">
        <v>16357.16</v>
      </c>
      <c r="G42" s="48">
        <v>0</v>
      </c>
      <c r="H42" s="48">
        <v>0</v>
      </c>
      <c r="I42" s="48">
        <v>0</v>
      </c>
      <c r="J42" s="48">
        <v>0</v>
      </c>
    </row>
    <row r="43" spans="1:10" x14ac:dyDescent="0.25">
      <c r="A43" s="48" t="s">
        <v>1141</v>
      </c>
      <c r="B43" s="48" t="s">
        <v>1142</v>
      </c>
      <c r="C43" s="48">
        <v>0</v>
      </c>
      <c r="D43" s="48">
        <v>0</v>
      </c>
      <c r="E43" s="48">
        <v>1781200</v>
      </c>
      <c r="F43" s="48">
        <v>1778240.07</v>
      </c>
      <c r="G43" s="48">
        <v>0</v>
      </c>
      <c r="H43" s="48">
        <v>0</v>
      </c>
      <c r="I43" s="48">
        <v>0</v>
      </c>
      <c r="J43" s="48">
        <v>0</v>
      </c>
    </row>
    <row r="44" spans="1:10" ht="15.75" thickBot="1" x14ac:dyDescent="0.3">
      <c r="A44" s="42"/>
      <c r="B44" s="42" t="s">
        <v>1145</v>
      </c>
      <c r="C44" s="42">
        <v>0</v>
      </c>
      <c r="D44" s="42">
        <v>0</v>
      </c>
      <c r="E44" s="42">
        <v>1806151</v>
      </c>
      <c r="F44" s="42">
        <v>1794597.23</v>
      </c>
      <c r="G44" s="42">
        <v>0</v>
      </c>
      <c r="H44" s="42">
        <v>0</v>
      </c>
      <c r="I44" s="42">
        <v>0</v>
      </c>
      <c r="J44" s="42">
        <v>0</v>
      </c>
    </row>
    <row r="45" spans="1:10" ht="16.5" thickTop="1" thickBot="1" x14ac:dyDescent="0.3">
      <c r="A45" s="20"/>
      <c r="B45" s="20" t="s">
        <v>250</v>
      </c>
      <c r="C45" s="20">
        <v>2576435.83</v>
      </c>
      <c r="D45" s="20">
        <v>2573029.5299999998</v>
      </c>
      <c r="E45" s="20">
        <v>4303142</v>
      </c>
      <c r="F45" s="20">
        <v>4292301.82</v>
      </c>
      <c r="G45" s="20">
        <v>2456007</v>
      </c>
      <c r="H45" s="20">
        <v>2042939.15</v>
      </c>
      <c r="I45" s="20">
        <v>2456007</v>
      </c>
      <c r="J45" s="20">
        <v>2585160</v>
      </c>
    </row>
    <row r="46" spans="1:10" ht="15.75" thickTop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0" x14ac:dyDescent="0.25">
      <c r="A47" s="17"/>
      <c r="B47" s="17" t="s">
        <v>251</v>
      </c>
      <c r="C47" s="17">
        <v>1255598</v>
      </c>
      <c r="D47" s="17">
        <v>1379547.9400000009</v>
      </c>
      <c r="E47" s="17">
        <v>1379548.9400000013</v>
      </c>
      <c r="F47" s="17">
        <v>1453857.42</v>
      </c>
      <c r="G47" s="17">
        <v>1453857.42</v>
      </c>
      <c r="H47" s="17">
        <v>1822332.75</v>
      </c>
      <c r="I47" s="17">
        <v>1453857.42</v>
      </c>
      <c r="J47" s="17">
        <v>1385340.42</v>
      </c>
    </row>
    <row r="48" spans="1:10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A49" s="58"/>
      <c r="B49" s="58"/>
      <c r="C49" s="3"/>
      <c r="D49" s="3"/>
      <c r="E49" s="17"/>
      <c r="F49" s="17"/>
      <c r="G49" s="17"/>
      <c r="H49" s="17"/>
      <c r="I49" s="17"/>
      <c r="J49" s="17"/>
    </row>
    <row r="50" spans="1:10" x14ac:dyDescent="0.25">
      <c r="B50" t="s">
        <v>252</v>
      </c>
      <c r="C50">
        <v>11500</v>
      </c>
      <c r="D50">
        <v>135449.94000000088</v>
      </c>
      <c r="E50" s="17">
        <v>0</v>
      </c>
      <c r="F50" s="17">
        <v>74309.479999998584</v>
      </c>
      <c r="G50" s="17">
        <v>0</v>
      </c>
      <c r="H50" s="17">
        <v>368475.33000000007</v>
      </c>
      <c r="I50" s="17">
        <v>0</v>
      </c>
      <c r="J50" s="17">
        <v>-68517</v>
      </c>
    </row>
    <row r="51" spans="1:10" x14ac:dyDescent="0.25">
      <c r="E51" s="17"/>
      <c r="F51" s="17"/>
      <c r="G51" s="17"/>
      <c r="H51" s="17"/>
      <c r="I51" s="17"/>
      <c r="J51" s="17"/>
    </row>
  </sheetData>
  <pageMargins left="0.7" right="0.7" top="0.75" bottom="0.75" header="0.3" footer="0.3"/>
  <pageSetup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L16" sqref="L16"/>
    </sheetView>
  </sheetViews>
  <sheetFormatPr defaultRowHeight="15" x14ac:dyDescent="0.25"/>
  <cols>
    <col min="1" max="1" width="33" customWidth="1"/>
    <col min="2" max="2" width="11.42578125" customWidth="1"/>
    <col min="3" max="3" width="11" customWidth="1"/>
    <col min="4" max="4" width="10.28515625" bestFit="1" customWidth="1"/>
    <col min="5" max="5" width="11.42578125" bestFit="1" customWidth="1"/>
    <col min="6" max="6" width="11.85546875" customWidth="1"/>
    <col min="7" max="7" width="10.42578125" bestFit="1" customWidth="1"/>
    <col min="257" max="257" width="33" customWidth="1"/>
    <col min="258" max="258" width="11.42578125" customWidth="1"/>
    <col min="259" max="259" width="11" customWidth="1"/>
    <col min="260" max="260" width="10.28515625" bestFit="1" customWidth="1"/>
    <col min="261" max="261" width="11.42578125" bestFit="1" customWidth="1"/>
    <col min="262" max="262" width="11.85546875" customWidth="1"/>
    <col min="263" max="263" width="10.42578125" bestFit="1" customWidth="1"/>
    <col min="513" max="513" width="33" customWidth="1"/>
    <col min="514" max="514" width="11.42578125" customWidth="1"/>
    <col min="515" max="515" width="11" customWidth="1"/>
    <col min="516" max="516" width="10.28515625" bestFit="1" customWidth="1"/>
    <col min="517" max="517" width="11.42578125" bestFit="1" customWidth="1"/>
    <col min="518" max="518" width="11.85546875" customWidth="1"/>
    <col min="519" max="519" width="10.42578125" bestFit="1" customWidth="1"/>
    <col min="769" max="769" width="33" customWidth="1"/>
    <col min="770" max="770" width="11.42578125" customWidth="1"/>
    <col min="771" max="771" width="11" customWidth="1"/>
    <col min="772" max="772" width="10.28515625" bestFit="1" customWidth="1"/>
    <col min="773" max="773" width="11.42578125" bestFit="1" customWidth="1"/>
    <col min="774" max="774" width="11.85546875" customWidth="1"/>
    <col min="775" max="775" width="10.42578125" bestFit="1" customWidth="1"/>
    <col min="1025" max="1025" width="33" customWidth="1"/>
    <col min="1026" max="1026" width="11.42578125" customWidth="1"/>
    <col min="1027" max="1027" width="11" customWidth="1"/>
    <col min="1028" max="1028" width="10.28515625" bestFit="1" customWidth="1"/>
    <col min="1029" max="1029" width="11.42578125" bestFit="1" customWidth="1"/>
    <col min="1030" max="1030" width="11.85546875" customWidth="1"/>
    <col min="1031" max="1031" width="10.42578125" bestFit="1" customWidth="1"/>
    <col min="1281" max="1281" width="33" customWidth="1"/>
    <col min="1282" max="1282" width="11.42578125" customWidth="1"/>
    <col min="1283" max="1283" width="11" customWidth="1"/>
    <col min="1284" max="1284" width="10.28515625" bestFit="1" customWidth="1"/>
    <col min="1285" max="1285" width="11.42578125" bestFit="1" customWidth="1"/>
    <col min="1286" max="1286" width="11.85546875" customWidth="1"/>
    <col min="1287" max="1287" width="10.42578125" bestFit="1" customWidth="1"/>
    <col min="1537" max="1537" width="33" customWidth="1"/>
    <col min="1538" max="1538" width="11.42578125" customWidth="1"/>
    <col min="1539" max="1539" width="11" customWidth="1"/>
    <col min="1540" max="1540" width="10.28515625" bestFit="1" customWidth="1"/>
    <col min="1541" max="1541" width="11.42578125" bestFit="1" customWidth="1"/>
    <col min="1542" max="1542" width="11.85546875" customWidth="1"/>
    <col min="1543" max="1543" width="10.42578125" bestFit="1" customWidth="1"/>
    <col min="1793" max="1793" width="33" customWidth="1"/>
    <col min="1794" max="1794" width="11.42578125" customWidth="1"/>
    <col min="1795" max="1795" width="11" customWidth="1"/>
    <col min="1796" max="1796" width="10.28515625" bestFit="1" customWidth="1"/>
    <col min="1797" max="1797" width="11.42578125" bestFit="1" customWidth="1"/>
    <col min="1798" max="1798" width="11.85546875" customWidth="1"/>
    <col min="1799" max="1799" width="10.42578125" bestFit="1" customWidth="1"/>
    <col min="2049" max="2049" width="33" customWidth="1"/>
    <col min="2050" max="2050" width="11.42578125" customWidth="1"/>
    <col min="2051" max="2051" width="11" customWidth="1"/>
    <col min="2052" max="2052" width="10.28515625" bestFit="1" customWidth="1"/>
    <col min="2053" max="2053" width="11.42578125" bestFit="1" customWidth="1"/>
    <col min="2054" max="2054" width="11.85546875" customWidth="1"/>
    <col min="2055" max="2055" width="10.42578125" bestFit="1" customWidth="1"/>
    <col min="2305" max="2305" width="33" customWidth="1"/>
    <col min="2306" max="2306" width="11.42578125" customWidth="1"/>
    <col min="2307" max="2307" width="11" customWidth="1"/>
    <col min="2308" max="2308" width="10.28515625" bestFit="1" customWidth="1"/>
    <col min="2309" max="2309" width="11.42578125" bestFit="1" customWidth="1"/>
    <col min="2310" max="2310" width="11.85546875" customWidth="1"/>
    <col min="2311" max="2311" width="10.42578125" bestFit="1" customWidth="1"/>
    <col min="2561" max="2561" width="33" customWidth="1"/>
    <col min="2562" max="2562" width="11.42578125" customWidth="1"/>
    <col min="2563" max="2563" width="11" customWidth="1"/>
    <col min="2564" max="2564" width="10.28515625" bestFit="1" customWidth="1"/>
    <col min="2565" max="2565" width="11.42578125" bestFit="1" customWidth="1"/>
    <col min="2566" max="2566" width="11.85546875" customWidth="1"/>
    <col min="2567" max="2567" width="10.42578125" bestFit="1" customWidth="1"/>
    <col min="2817" max="2817" width="33" customWidth="1"/>
    <col min="2818" max="2818" width="11.42578125" customWidth="1"/>
    <col min="2819" max="2819" width="11" customWidth="1"/>
    <col min="2820" max="2820" width="10.28515625" bestFit="1" customWidth="1"/>
    <col min="2821" max="2821" width="11.42578125" bestFit="1" customWidth="1"/>
    <col min="2822" max="2822" width="11.85546875" customWidth="1"/>
    <col min="2823" max="2823" width="10.42578125" bestFit="1" customWidth="1"/>
    <col min="3073" max="3073" width="33" customWidth="1"/>
    <col min="3074" max="3074" width="11.42578125" customWidth="1"/>
    <col min="3075" max="3075" width="11" customWidth="1"/>
    <col min="3076" max="3076" width="10.28515625" bestFit="1" customWidth="1"/>
    <col min="3077" max="3077" width="11.42578125" bestFit="1" customWidth="1"/>
    <col min="3078" max="3078" width="11.85546875" customWidth="1"/>
    <col min="3079" max="3079" width="10.42578125" bestFit="1" customWidth="1"/>
    <col min="3329" max="3329" width="33" customWidth="1"/>
    <col min="3330" max="3330" width="11.42578125" customWidth="1"/>
    <col min="3331" max="3331" width="11" customWidth="1"/>
    <col min="3332" max="3332" width="10.28515625" bestFit="1" customWidth="1"/>
    <col min="3333" max="3333" width="11.42578125" bestFit="1" customWidth="1"/>
    <col min="3334" max="3334" width="11.85546875" customWidth="1"/>
    <col min="3335" max="3335" width="10.42578125" bestFit="1" customWidth="1"/>
    <col min="3585" max="3585" width="33" customWidth="1"/>
    <col min="3586" max="3586" width="11.42578125" customWidth="1"/>
    <col min="3587" max="3587" width="11" customWidth="1"/>
    <col min="3588" max="3588" width="10.28515625" bestFit="1" customWidth="1"/>
    <col min="3589" max="3589" width="11.42578125" bestFit="1" customWidth="1"/>
    <col min="3590" max="3590" width="11.85546875" customWidth="1"/>
    <col min="3591" max="3591" width="10.42578125" bestFit="1" customWidth="1"/>
    <col min="3841" max="3841" width="33" customWidth="1"/>
    <col min="3842" max="3842" width="11.42578125" customWidth="1"/>
    <col min="3843" max="3843" width="11" customWidth="1"/>
    <col min="3844" max="3844" width="10.28515625" bestFit="1" customWidth="1"/>
    <col min="3845" max="3845" width="11.42578125" bestFit="1" customWidth="1"/>
    <col min="3846" max="3846" width="11.85546875" customWidth="1"/>
    <col min="3847" max="3847" width="10.42578125" bestFit="1" customWidth="1"/>
    <col min="4097" max="4097" width="33" customWidth="1"/>
    <col min="4098" max="4098" width="11.42578125" customWidth="1"/>
    <col min="4099" max="4099" width="11" customWidth="1"/>
    <col min="4100" max="4100" width="10.28515625" bestFit="1" customWidth="1"/>
    <col min="4101" max="4101" width="11.42578125" bestFit="1" customWidth="1"/>
    <col min="4102" max="4102" width="11.85546875" customWidth="1"/>
    <col min="4103" max="4103" width="10.42578125" bestFit="1" customWidth="1"/>
    <col min="4353" max="4353" width="33" customWidth="1"/>
    <col min="4354" max="4354" width="11.42578125" customWidth="1"/>
    <col min="4355" max="4355" width="11" customWidth="1"/>
    <col min="4356" max="4356" width="10.28515625" bestFit="1" customWidth="1"/>
    <col min="4357" max="4357" width="11.42578125" bestFit="1" customWidth="1"/>
    <col min="4358" max="4358" width="11.85546875" customWidth="1"/>
    <col min="4359" max="4359" width="10.42578125" bestFit="1" customWidth="1"/>
    <col min="4609" max="4609" width="33" customWidth="1"/>
    <col min="4610" max="4610" width="11.42578125" customWidth="1"/>
    <col min="4611" max="4611" width="11" customWidth="1"/>
    <col min="4612" max="4612" width="10.28515625" bestFit="1" customWidth="1"/>
    <col min="4613" max="4613" width="11.42578125" bestFit="1" customWidth="1"/>
    <col min="4614" max="4614" width="11.85546875" customWidth="1"/>
    <col min="4615" max="4615" width="10.42578125" bestFit="1" customWidth="1"/>
    <col min="4865" max="4865" width="33" customWidth="1"/>
    <col min="4866" max="4866" width="11.42578125" customWidth="1"/>
    <col min="4867" max="4867" width="11" customWidth="1"/>
    <col min="4868" max="4868" width="10.28515625" bestFit="1" customWidth="1"/>
    <col min="4869" max="4869" width="11.42578125" bestFit="1" customWidth="1"/>
    <col min="4870" max="4870" width="11.85546875" customWidth="1"/>
    <col min="4871" max="4871" width="10.42578125" bestFit="1" customWidth="1"/>
    <col min="5121" max="5121" width="33" customWidth="1"/>
    <col min="5122" max="5122" width="11.42578125" customWidth="1"/>
    <col min="5123" max="5123" width="11" customWidth="1"/>
    <col min="5124" max="5124" width="10.28515625" bestFit="1" customWidth="1"/>
    <col min="5125" max="5125" width="11.42578125" bestFit="1" customWidth="1"/>
    <col min="5126" max="5126" width="11.85546875" customWidth="1"/>
    <col min="5127" max="5127" width="10.42578125" bestFit="1" customWidth="1"/>
    <col min="5377" max="5377" width="33" customWidth="1"/>
    <col min="5378" max="5378" width="11.42578125" customWidth="1"/>
    <col min="5379" max="5379" width="11" customWidth="1"/>
    <col min="5380" max="5380" width="10.28515625" bestFit="1" customWidth="1"/>
    <col min="5381" max="5381" width="11.42578125" bestFit="1" customWidth="1"/>
    <col min="5382" max="5382" width="11.85546875" customWidth="1"/>
    <col min="5383" max="5383" width="10.42578125" bestFit="1" customWidth="1"/>
    <col min="5633" max="5633" width="33" customWidth="1"/>
    <col min="5634" max="5634" width="11.42578125" customWidth="1"/>
    <col min="5635" max="5635" width="11" customWidth="1"/>
    <col min="5636" max="5636" width="10.28515625" bestFit="1" customWidth="1"/>
    <col min="5637" max="5637" width="11.42578125" bestFit="1" customWidth="1"/>
    <col min="5638" max="5638" width="11.85546875" customWidth="1"/>
    <col min="5639" max="5639" width="10.42578125" bestFit="1" customWidth="1"/>
    <col min="5889" max="5889" width="33" customWidth="1"/>
    <col min="5890" max="5890" width="11.42578125" customWidth="1"/>
    <col min="5891" max="5891" width="11" customWidth="1"/>
    <col min="5892" max="5892" width="10.28515625" bestFit="1" customWidth="1"/>
    <col min="5893" max="5893" width="11.42578125" bestFit="1" customWidth="1"/>
    <col min="5894" max="5894" width="11.85546875" customWidth="1"/>
    <col min="5895" max="5895" width="10.42578125" bestFit="1" customWidth="1"/>
    <col min="6145" max="6145" width="33" customWidth="1"/>
    <col min="6146" max="6146" width="11.42578125" customWidth="1"/>
    <col min="6147" max="6147" width="11" customWidth="1"/>
    <col min="6148" max="6148" width="10.28515625" bestFit="1" customWidth="1"/>
    <col min="6149" max="6149" width="11.42578125" bestFit="1" customWidth="1"/>
    <col min="6150" max="6150" width="11.85546875" customWidth="1"/>
    <col min="6151" max="6151" width="10.42578125" bestFit="1" customWidth="1"/>
    <col min="6401" max="6401" width="33" customWidth="1"/>
    <col min="6402" max="6402" width="11.42578125" customWidth="1"/>
    <col min="6403" max="6403" width="11" customWidth="1"/>
    <col min="6404" max="6404" width="10.28515625" bestFit="1" customWidth="1"/>
    <col min="6405" max="6405" width="11.42578125" bestFit="1" customWidth="1"/>
    <col min="6406" max="6406" width="11.85546875" customWidth="1"/>
    <col min="6407" max="6407" width="10.42578125" bestFit="1" customWidth="1"/>
    <col min="6657" max="6657" width="33" customWidth="1"/>
    <col min="6658" max="6658" width="11.42578125" customWidth="1"/>
    <col min="6659" max="6659" width="11" customWidth="1"/>
    <col min="6660" max="6660" width="10.28515625" bestFit="1" customWidth="1"/>
    <col min="6661" max="6661" width="11.42578125" bestFit="1" customWidth="1"/>
    <col min="6662" max="6662" width="11.85546875" customWidth="1"/>
    <col min="6663" max="6663" width="10.42578125" bestFit="1" customWidth="1"/>
    <col min="6913" max="6913" width="33" customWidth="1"/>
    <col min="6914" max="6914" width="11.42578125" customWidth="1"/>
    <col min="6915" max="6915" width="11" customWidth="1"/>
    <col min="6916" max="6916" width="10.28515625" bestFit="1" customWidth="1"/>
    <col min="6917" max="6917" width="11.42578125" bestFit="1" customWidth="1"/>
    <col min="6918" max="6918" width="11.85546875" customWidth="1"/>
    <col min="6919" max="6919" width="10.42578125" bestFit="1" customWidth="1"/>
    <col min="7169" max="7169" width="33" customWidth="1"/>
    <col min="7170" max="7170" width="11.42578125" customWidth="1"/>
    <col min="7171" max="7171" width="11" customWidth="1"/>
    <col min="7172" max="7172" width="10.28515625" bestFit="1" customWidth="1"/>
    <col min="7173" max="7173" width="11.42578125" bestFit="1" customWidth="1"/>
    <col min="7174" max="7174" width="11.85546875" customWidth="1"/>
    <col min="7175" max="7175" width="10.42578125" bestFit="1" customWidth="1"/>
    <col min="7425" max="7425" width="33" customWidth="1"/>
    <col min="7426" max="7426" width="11.42578125" customWidth="1"/>
    <col min="7427" max="7427" width="11" customWidth="1"/>
    <col min="7428" max="7428" width="10.28515625" bestFit="1" customWidth="1"/>
    <col min="7429" max="7429" width="11.42578125" bestFit="1" customWidth="1"/>
    <col min="7430" max="7430" width="11.85546875" customWidth="1"/>
    <col min="7431" max="7431" width="10.42578125" bestFit="1" customWidth="1"/>
    <col min="7681" max="7681" width="33" customWidth="1"/>
    <col min="7682" max="7682" width="11.42578125" customWidth="1"/>
    <col min="7683" max="7683" width="11" customWidth="1"/>
    <col min="7684" max="7684" width="10.28515625" bestFit="1" customWidth="1"/>
    <col min="7685" max="7685" width="11.42578125" bestFit="1" customWidth="1"/>
    <col min="7686" max="7686" width="11.85546875" customWidth="1"/>
    <col min="7687" max="7687" width="10.42578125" bestFit="1" customWidth="1"/>
    <col min="7937" max="7937" width="33" customWidth="1"/>
    <col min="7938" max="7938" width="11.42578125" customWidth="1"/>
    <col min="7939" max="7939" width="11" customWidth="1"/>
    <col min="7940" max="7940" width="10.28515625" bestFit="1" customWidth="1"/>
    <col min="7941" max="7941" width="11.42578125" bestFit="1" customWidth="1"/>
    <col min="7942" max="7942" width="11.85546875" customWidth="1"/>
    <col min="7943" max="7943" width="10.42578125" bestFit="1" customWidth="1"/>
    <col min="8193" max="8193" width="33" customWidth="1"/>
    <col min="8194" max="8194" width="11.42578125" customWidth="1"/>
    <col min="8195" max="8195" width="11" customWidth="1"/>
    <col min="8196" max="8196" width="10.28515625" bestFit="1" customWidth="1"/>
    <col min="8197" max="8197" width="11.42578125" bestFit="1" customWidth="1"/>
    <col min="8198" max="8198" width="11.85546875" customWidth="1"/>
    <col min="8199" max="8199" width="10.42578125" bestFit="1" customWidth="1"/>
    <col min="8449" max="8449" width="33" customWidth="1"/>
    <col min="8450" max="8450" width="11.42578125" customWidth="1"/>
    <col min="8451" max="8451" width="11" customWidth="1"/>
    <col min="8452" max="8452" width="10.28515625" bestFit="1" customWidth="1"/>
    <col min="8453" max="8453" width="11.42578125" bestFit="1" customWidth="1"/>
    <col min="8454" max="8454" width="11.85546875" customWidth="1"/>
    <col min="8455" max="8455" width="10.42578125" bestFit="1" customWidth="1"/>
    <col min="8705" max="8705" width="33" customWidth="1"/>
    <col min="8706" max="8706" width="11.42578125" customWidth="1"/>
    <col min="8707" max="8707" width="11" customWidth="1"/>
    <col min="8708" max="8708" width="10.28515625" bestFit="1" customWidth="1"/>
    <col min="8709" max="8709" width="11.42578125" bestFit="1" customWidth="1"/>
    <col min="8710" max="8710" width="11.85546875" customWidth="1"/>
    <col min="8711" max="8711" width="10.42578125" bestFit="1" customWidth="1"/>
    <col min="8961" max="8961" width="33" customWidth="1"/>
    <col min="8962" max="8962" width="11.42578125" customWidth="1"/>
    <col min="8963" max="8963" width="11" customWidth="1"/>
    <col min="8964" max="8964" width="10.28515625" bestFit="1" customWidth="1"/>
    <col min="8965" max="8965" width="11.42578125" bestFit="1" customWidth="1"/>
    <col min="8966" max="8966" width="11.85546875" customWidth="1"/>
    <col min="8967" max="8967" width="10.42578125" bestFit="1" customWidth="1"/>
    <col min="9217" max="9217" width="33" customWidth="1"/>
    <col min="9218" max="9218" width="11.42578125" customWidth="1"/>
    <col min="9219" max="9219" width="11" customWidth="1"/>
    <col min="9220" max="9220" width="10.28515625" bestFit="1" customWidth="1"/>
    <col min="9221" max="9221" width="11.42578125" bestFit="1" customWidth="1"/>
    <col min="9222" max="9222" width="11.85546875" customWidth="1"/>
    <col min="9223" max="9223" width="10.42578125" bestFit="1" customWidth="1"/>
    <col min="9473" max="9473" width="33" customWidth="1"/>
    <col min="9474" max="9474" width="11.42578125" customWidth="1"/>
    <col min="9475" max="9475" width="11" customWidth="1"/>
    <col min="9476" max="9476" width="10.28515625" bestFit="1" customWidth="1"/>
    <col min="9477" max="9477" width="11.42578125" bestFit="1" customWidth="1"/>
    <col min="9478" max="9478" width="11.85546875" customWidth="1"/>
    <col min="9479" max="9479" width="10.42578125" bestFit="1" customWidth="1"/>
    <col min="9729" max="9729" width="33" customWidth="1"/>
    <col min="9730" max="9730" width="11.42578125" customWidth="1"/>
    <col min="9731" max="9731" width="11" customWidth="1"/>
    <col min="9732" max="9732" width="10.28515625" bestFit="1" customWidth="1"/>
    <col min="9733" max="9733" width="11.42578125" bestFit="1" customWidth="1"/>
    <col min="9734" max="9734" width="11.85546875" customWidth="1"/>
    <col min="9735" max="9735" width="10.42578125" bestFit="1" customWidth="1"/>
    <col min="9985" max="9985" width="33" customWidth="1"/>
    <col min="9986" max="9986" width="11.42578125" customWidth="1"/>
    <col min="9987" max="9987" width="11" customWidth="1"/>
    <col min="9988" max="9988" width="10.28515625" bestFit="1" customWidth="1"/>
    <col min="9989" max="9989" width="11.42578125" bestFit="1" customWidth="1"/>
    <col min="9990" max="9990" width="11.85546875" customWidth="1"/>
    <col min="9991" max="9991" width="10.42578125" bestFit="1" customWidth="1"/>
    <col min="10241" max="10241" width="33" customWidth="1"/>
    <col min="10242" max="10242" width="11.42578125" customWidth="1"/>
    <col min="10243" max="10243" width="11" customWidth="1"/>
    <col min="10244" max="10244" width="10.28515625" bestFit="1" customWidth="1"/>
    <col min="10245" max="10245" width="11.42578125" bestFit="1" customWidth="1"/>
    <col min="10246" max="10246" width="11.85546875" customWidth="1"/>
    <col min="10247" max="10247" width="10.42578125" bestFit="1" customWidth="1"/>
    <col min="10497" max="10497" width="33" customWidth="1"/>
    <col min="10498" max="10498" width="11.42578125" customWidth="1"/>
    <col min="10499" max="10499" width="11" customWidth="1"/>
    <col min="10500" max="10500" width="10.28515625" bestFit="1" customWidth="1"/>
    <col min="10501" max="10501" width="11.42578125" bestFit="1" customWidth="1"/>
    <col min="10502" max="10502" width="11.85546875" customWidth="1"/>
    <col min="10503" max="10503" width="10.42578125" bestFit="1" customWidth="1"/>
    <col min="10753" max="10753" width="33" customWidth="1"/>
    <col min="10754" max="10754" width="11.42578125" customWidth="1"/>
    <col min="10755" max="10755" width="11" customWidth="1"/>
    <col min="10756" max="10756" width="10.28515625" bestFit="1" customWidth="1"/>
    <col min="10757" max="10757" width="11.42578125" bestFit="1" customWidth="1"/>
    <col min="10758" max="10758" width="11.85546875" customWidth="1"/>
    <col min="10759" max="10759" width="10.42578125" bestFit="1" customWidth="1"/>
    <col min="11009" max="11009" width="33" customWidth="1"/>
    <col min="11010" max="11010" width="11.42578125" customWidth="1"/>
    <col min="11011" max="11011" width="11" customWidth="1"/>
    <col min="11012" max="11012" width="10.28515625" bestFit="1" customWidth="1"/>
    <col min="11013" max="11013" width="11.42578125" bestFit="1" customWidth="1"/>
    <col min="11014" max="11014" width="11.85546875" customWidth="1"/>
    <col min="11015" max="11015" width="10.42578125" bestFit="1" customWidth="1"/>
    <col min="11265" max="11265" width="33" customWidth="1"/>
    <col min="11266" max="11266" width="11.42578125" customWidth="1"/>
    <col min="11267" max="11267" width="11" customWidth="1"/>
    <col min="11268" max="11268" width="10.28515625" bestFit="1" customWidth="1"/>
    <col min="11269" max="11269" width="11.42578125" bestFit="1" customWidth="1"/>
    <col min="11270" max="11270" width="11.85546875" customWidth="1"/>
    <col min="11271" max="11271" width="10.42578125" bestFit="1" customWidth="1"/>
    <col min="11521" max="11521" width="33" customWidth="1"/>
    <col min="11522" max="11522" width="11.42578125" customWidth="1"/>
    <col min="11523" max="11523" width="11" customWidth="1"/>
    <col min="11524" max="11524" width="10.28515625" bestFit="1" customWidth="1"/>
    <col min="11525" max="11525" width="11.42578125" bestFit="1" customWidth="1"/>
    <col min="11526" max="11526" width="11.85546875" customWidth="1"/>
    <col min="11527" max="11527" width="10.42578125" bestFit="1" customWidth="1"/>
    <col min="11777" max="11777" width="33" customWidth="1"/>
    <col min="11778" max="11778" width="11.42578125" customWidth="1"/>
    <col min="11779" max="11779" width="11" customWidth="1"/>
    <col min="11780" max="11780" width="10.28515625" bestFit="1" customWidth="1"/>
    <col min="11781" max="11781" width="11.42578125" bestFit="1" customWidth="1"/>
    <col min="11782" max="11782" width="11.85546875" customWidth="1"/>
    <col min="11783" max="11783" width="10.42578125" bestFit="1" customWidth="1"/>
    <col min="12033" max="12033" width="33" customWidth="1"/>
    <col min="12034" max="12034" width="11.42578125" customWidth="1"/>
    <col min="12035" max="12035" width="11" customWidth="1"/>
    <col min="12036" max="12036" width="10.28515625" bestFit="1" customWidth="1"/>
    <col min="12037" max="12037" width="11.42578125" bestFit="1" customWidth="1"/>
    <col min="12038" max="12038" width="11.85546875" customWidth="1"/>
    <col min="12039" max="12039" width="10.42578125" bestFit="1" customWidth="1"/>
    <col min="12289" max="12289" width="33" customWidth="1"/>
    <col min="12290" max="12290" width="11.42578125" customWidth="1"/>
    <col min="12291" max="12291" width="11" customWidth="1"/>
    <col min="12292" max="12292" width="10.28515625" bestFit="1" customWidth="1"/>
    <col min="12293" max="12293" width="11.42578125" bestFit="1" customWidth="1"/>
    <col min="12294" max="12294" width="11.85546875" customWidth="1"/>
    <col min="12295" max="12295" width="10.42578125" bestFit="1" customWidth="1"/>
    <col min="12545" max="12545" width="33" customWidth="1"/>
    <col min="12546" max="12546" width="11.42578125" customWidth="1"/>
    <col min="12547" max="12547" width="11" customWidth="1"/>
    <col min="12548" max="12548" width="10.28515625" bestFit="1" customWidth="1"/>
    <col min="12549" max="12549" width="11.42578125" bestFit="1" customWidth="1"/>
    <col min="12550" max="12550" width="11.85546875" customWidth="1"/>
    <col min="12551" max="12551" width="10.42578125" bestFit="1" customWidth="1"/>
    <col min="12801" max="12801" width="33" customWidth="1"/>
    <col min="12802" max="12802" width="11.42578125" customWidth="1"/>
    <col min="12803" max="12803" width="11" customWidth="1"/>
    <col min="12804" max="12804" width="10.28515625" bestFit="1" customWidth="1"/>
    <col min="12805" max="12805" width="11.42578125" bestFit="1" customWidth="1"/>
    <col min="12806" max="12806" width="11.85546875" customWidth="1"/>
    <col min="12807" max="12807" width="10.42578125" bestFit="1" customWidth="1"/>
    <col min="13057" max="13057" width="33" customWidth="1"/>
    <col min="13058" max="13058" width="11.42578125" customWidth="1"/>
    <col min="13059" max="13059" width="11" customWidth="1"/>
    <col min="13060" max="13060" width="10.28515625" bestFit="1" customWidth="1"/>
    <col min="13061" max="13061" width="11.42578125" bestFit="1" customWidth="1"/>
    <col min="13062" max="13062" width="11.85546875" customWidth="1"/>
    <col min="13063" max="13063" width="10.42578125" bestFit="1" customWidth="1"/>
    <col min="13313" max="13313" width="33" customWidth="1"/>
    <col min="13314" max="13314" width="11.42578125" customWidth="1"/>
    <col min="13315" max="13315" width="11" customWidth="1"/>
    <col min="13316" max="13316" width="10.28515625" bestFit="1" customWidth="1"/>
    <col min="13317" max="13317" width="11.42578125" bestFit="1" customWidth="1"/>
    <col min="13318" max="13318" width="11.85546875" customWidth="1"/>
    <col min="13319" max="13319" width="10.42578125" bestFit="1" customWidth="1"/>
    <col min="13569" max="13569" width="33" customWidth="1"/>
    <col min="13570" max="13570" width="11.42578125" customWidth="1"/>
    <col min="13571" max="13571" width="11" customWidth="1"/>
    <col min="13572" max="13572" width="10.28515625" bestFit="1" customWidth="1"/>
    <col min="13573" max="13573" width="11.42578125" bestFit="1" customWidth="1"/>
    <col min="13574" max="13574" width="11.85546875" customWidth="1"/>
    <col min="13575" max="13575" width="10.42578125" bestFit="1" customWidth="1"/>
    <col min="13825" max="13825" width="33" customWidth="1"/>
    <col min="13826" max="13826" width="11.42578125" customWidth="1"/>
    <col min="13827" max="13827" width="11" customWidth="1"/>
    <col min="13828" max="13828" width="10.28515625" bestFit="1" customWidth="1"/>
    <col min="13829" max="13829" width="11.42578125" bestFit="1" customWidth="1"/>
    <col min="13830" max="13830" width="11.85546875" customWidth="1"/>
    <col min="13831" max="13831" width="10.42578125" bestFit="1" customWidth="1"/>
    <col min="14081" max="14081" width="33" customWidth="1"/>
    <col min="14082" max="14082" width="11.42578125" customWidth="1"/>
    <col min="14083" max="14083" width="11" customWidth="1"/>
    <col min="14084" max="14084" width="10.28515625" bestFit="1" customWidth="1"/>
    <col min="14085" max="14085" width="11.42578125" bestFit="1" customWidth="1"/>
    <col min="14086" max="14086" width="11.85546875" customWidth="1"/>
    <col min="14087" max="14087" width="10.42578125" bestFit="1" customWidth="1"/>
    <col min="14337" max="14337" width="33" customWidth="1"/>
    <col min="14338" max="14338" width="11.42578125" customWidth="1"/>
    <col min="14339" max="14339" width="11" customWidth="1"/>
    <col min="14340" max="14340" width="10.28515625" bestFit="1" customWidth="1"/>
    <col min="14341" max="14341" width="11.42578125" bestFit="1" customWidth="1"/>
    <col min="14342" max="14342" width="11.85546875" customWidth="1"/>
    <col min="14343" max="14343" width="10.42578125" bestFit="1" customWidth="1"/>
    <col min="14593" max="14593" width="33" customWidth="1"/>
    <col min="14594" max="14594" width="11.42578125" customWidth="1"/>
    <col min="14595" max="14595" width="11" customWidth="1"/>
    <col min="14596" max="14596" width="10.28515625" bestFit="1" customWidth="1"/>
    <col min="14597" max="14597" width="11.42578125" bestFit="1" customWidth="1"/>
    <col min="14598" max="14598" width="11.85546875" customWidth="1"/>
    <col min="14599" max="14599" width="10.42578125" bestFit="1" customWidth="1"/>
    <col min="14849" max="14849" width="33" customWidth="1"/>
    <col min="14850" max="14850" width="11.42578125" customWidth="1"/>
    <col min="14851" max="14851" width="11" customWidth="1"/>
    <col min="14852" max="14852" width="10.28515625" bestFit="1" customWidth="1"/>
    <col min="14853" max="14853" width="11.42578125" bestFit="1" customWidth="1"/>
    <col min="14854" max="14854" width="11.85546875" customWidth="1"/>
    <col min="14855" max="14855" width="10.42578125" bestFit="1" customWidth="1"/>
    <col min="15105" max="15105" width="33" customWidth="1"/>
    <col min="15106" max="15106" width="11.42578125" customWidth="1"/>
    <col min="15107" max="15107" width="11" customWidth="1"/>
    <col min="15108" max="15108" width="10.28515625" bestFit="1" customWidth="1"/>
    <col min="15109" max="15109" width="11.42578125" bestFit="1" customWidth="1"/>
    <col min="15110" max="15110" width="11.85546875" customWidth="1"/>
    <col min="15111" max="15111" width="10.42578125" bestFit="1" customWidth="1"/>
    <col min="15361" max="15361" width="33" customWidth="1"/>
    <col min="15362" max="15362" width="11.42578125" customWidth="1"/>
    <col min="15363" max="15363" width="11" customWidth="1"/>
    <col min="15364" max="15364" width="10.28515625" bestFit="1" customWidth="1"/>
    <col min="15365" max="15365" width="11.42578125" bestFit="1" customWidth="1"/>
    <col min="15366" max="15366" width="11.85546875" customWidth="1"/>
    <col min="15367" max="15367" width="10.42578125" bestFit="1" customWidth="1"/>
    <col min="15617" max="15617" width="33" customWidth="1"/>
    <col min="15618" max="15618" width="11.42578125" customWidth="1"/>
    <col min="15619" max="15619" width="11" customWidth="1"/>
    <col min="15620" max="15620" width="10.28515625" bestFit="1" customWidth="1"/>
    <col min="15621" max="15621" width="11.42578125" bestFit="1" customWidth="1"/>
    <col min="15622" max="15622" width="11.85546875" customWidth="1"/>
    <col min="15623" max="15623" width="10.42578125" bestFit="1" customWidth="1"/>
    <col min="15873" max="15873" width="33" customWidth="1"/>
    <col min="15874" max="15874" width="11.42578125" customWidth="1"/>
    <col min="15875" max="15875" width="11" customWidth="1"/>
    <col min="15876" max="15876" width="10.28515625" bestFit="1" customWidth="1"/>
    <col min="15877" max="15877" width="11.42578125" bestFit="1" customWidth="1"/>
    <col min="15878" max="15878" width="11.85546875" customWidth="1"/>
    <col min="15879" max="15879" width="10.42578125" bestFit="1" customWidth="1"/>
    <col min="16129" max="16129" width="33" customWidth="1"/>
    <col min="16130" max="16130" width="11.42578125" customWidth="1"/>
    <col min="16131" max="16131" width="11" customWidth="1"/>
    <col min="16132" max="16132" width="10.28515625" bestFit="1" customWidth="1"/>
    <col min="16133" max="16133" width="11.42578125" bestFit="1" customWidth="1"/>
    <col min="16134" max="16134" width="11.85546875" customWidth="1"/>
    <col min="16135" max="16135" width="10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">
        <v>1179</v>
      </c>
      <c r="B2" s="1"/>
      <c r="C2" s="1"/>
      <c r="D2" s="1"/>
      <c r="E2" s="1"/>
      <c r="F2" s="2"/>
      <c r="G2" s="2"/>
    </row>
    <row r="3" spans="1:7" x14ac:dyDescent="0.25">
      <c r="A3" s="1" t="s">
        <v>279</v>
      </c>
      <c r="B3" s="1"/>
      <c r="C3" s="1"/>
      <c r="D3" s="1"/>
      <c r="E3" s="1"/>
      <c r="F3" s="2"/>
      <c r="G3" s="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6"/>
      <c r="B5" s="6" t="s">
        <v>481</v>
      </c>
      <c r="C5" s="6" t="s">
        <v>481</v>
      </c>
      <c r="D5" s="6" t="s">
        <v>482</v>
      </c>
      <c r="E5" s="6" t="s">
        <v>482</v>
      </c>
      <c r="F5" s="6" t="s">
        <v>482</v>
      </c>
      <c r="G5" s="6" t="s">
        <v>1180</v>
      </c>
    </row>
    <row r="6" spans="1:7" x14ac:dyDescent="0.25">
      <c r="A6" s="6"/>
      <c r="B6" s="6" t="s">
        <v>31</v>
      </c>
      <c r="C6" s="6" t="s">
        <v>32</v>
      </c>
      <c r="D6" s="6" t="s">
        <v>33</v>
      </c>
      <c r="E6" s="6" t="s">
        <v>32</v>
      </c>
      <c r="F6" s="6" t="s">
        <v>123</v>
      </c>
      <c r="G6" s="6" t="s">
        <v>34</v>
      </c>
    </row>
    <row r="7" spans="1:7" ht="15.75" thickBot="1" x14ac:dyDescent="0.3">
      <c r="A7" s="8" t="s">
        <v>2</v>
      </c>
      <c r="B7" s="8"/>
      <c r="C7" s="8"/>
      <c r="D7" s="8" t="s">
        <v>124</v>
      </c>
      <c r="E7" s="8" t="s">
        <v>35</v>
      </c>
      <c r="F7" s="8" t="s">
        <v>124</v>
      </c>
      <c r="G7" s="8" t="s">
        <v>124</v>
      </c>
    </row>
    <row r="8" spans="1:7" ht="15.75" thickTop="1" x14ac:dyDescent="0.25">
      <c r="A8" s="9"/>
      <c r="B8" s="9"/>
      <c r="C8" s="9"/>
      <c r="D8" s="10"/>
      <c r="E8" s="10"/>
      <c r="F8" s="3"/>
      <c r="G8" s="3"/>
    </row>
    <row r="9" spans="1:7" x14ac:dyDescent="0.25">
      <c r="A9" s="3" t="s">
        <v>3</v>
      </c>
      <c r="B9" s="3">
        <v>2757359</v>
      </c>
      <c r="C9" s="3">
        <v>2757359</v>
      </c>
      <c r="D9" s="3">
        <v>2767550.5500000007</v>
      </c>
      <c r="E9" s="3">
        <v>2767550.5500000007</v>
      </c>
      <c r="F9" s="3">
        <v>2777731.5500000007</v>
      </c>
      <c r="G9" s="3">
        <v>2777731.5500000007</v>
      </c>
    </row>
    <row r="10" spans="1:7" ht="15.75" thickBot="1" x14ac:dyDescent="0.3">
      <c r="A10" s="3" t="s">
        <v>4</v>
      </c>
      <c r="B10" s="3">
        <v>1185217</v>
      </c>
      <c r="C10" s="3">
        <v>1275485.0799999998</v>
      </c>
      <c r="D10" s="3">
        <v>1183169</v>
      </c>
      <c r="E10" s="3">
        <v>659542.1399999999</v>
      </c>
      <c r="F10" s="3">
        <v>1222292</v>
      </c>
      <c r="G10" s="3">
        <v>1352731</v>
      </c>
    </row>
    <row r="11" spans="1:7" ht="16.5" thickTop="1" thickBot="1" x14ac:dyDescent="0.3">
      <c r="A11" s="11" t="s">
        <v>5</v>
      </c>
      <c r="B11" s="11">
        <v>3942576</v>
      </c>
      <c r="C11" s="11">
        <v>4032844.08</v>
      </c>
      <c r="D11" s="11">
        <v>3950719.5500000007</v>
      </c>
      <c r="E11" s="11">
        <v>3427092.6900000004</v>
      </c>
      <c r="F11" s="11">
        <v>4000023.5500000007</v>
      </c>
      <c r="G11" s="11">
        <v>4130462.5500000007</v>
      </c>
    </row>
    <row r="12" spans="1:7" ht="15.75" thickTop="1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 t="s">
        <v>6</v>
      </c>
      <c r="B14" s="3"/>
      <c r="C14" s="3"/>
      <c r="D14" s="3"/>
      <c r="E14" s="3"/>
      <c r="F14" s="3"/>
      <c r="G14" s="3"/>
    </row>
    <row r="15" spans="1:7" x14ac:dyDescent="0.25">
      <c r="A15" s="3" t="s">
        <v>222</v>
      </c>
      <c r="B15" s="3">
        <v>1126916</v>
      </c>
      <c r="C15" s="3">
        <v>1211826.7699999996</v>
      </c>
      <c r="D15" s="3">
        <v>1137869</v>
      </c>
      <c r="E15" s="3">
        <v>548938.97</v>
      </c>
      <c r="F15" s="3">
        <v>1176805</v>
      </c>
      <c r="G15" s="3">
        <v>1307926.5</v>
      </c>
    </row>
    <row r="16" spans="1:7" ht="15.75" thickBot="1" x14ac:dyDescent="0.3">
      <c r="A16" s="64" t="s">
        <v>15</v>
      </c>
      <c r="B16" s="64">
        <v>53466</v>
      </c>
      <c r="C16" s="64">
        <v>53466.76</v>
      </c>
      <c r="D16" s="64">
        <v>35119</v>
      </c>
      <c r="E16" s="64">
        <v>28162.48</v>
      </c>
      <c r="F16" s="64">
        <v>35119</v>
      </c>
      <c r="G16" s="64">
        <v>35025</v>
      </c>
    </row>
    <row r="17" spans="1:10" ht="16.5" thickTop="1" thickBot="1" x14ac:dyDescent="0.3">
      <c r="A17" s="11" t="s">
        <v>16</v>
      </c>
      <c r="B17" s="11">
        <v>1180382</v>
      </c>
      <c r="C17" s="11">
        <v>1265293.5299999996</v>
      </c>
      <c r="D17" s="11">
        <v>1172988</v>
      </c>
      <c r="E17" s="11">
        <v>577101.44999999995</v>
      </c>
      <c r="F17" s="11">
        <v>1211924</v>
      </c>
      <c r="G17" s="11">
        <v>1342951.5</v>
      </c>
    </row>
    <row r="18" spans="1:10" ht="15.75" thickTop="1" x14ac:dyDescent="0.25">
      <c r="A18" s="64"/>
      <c r="B18" s="64"/>
      <c r="C18" s="64"/>
      <c r="D18" s="64"/>
      <c r="E18" s="64"/>
      <c r="F18" s="3"/>
      <c r="G18" s="3"/>
    </row>
    <row r="19" spans="1:10" x14ac:dyDescent="0.25">
      <c r="A19" s="65"/>
      <c r="B19" s="64"/>
      <c r="C19" s="64"/>
      <c r="D19" s="64"/>
      <c r="E19" s="64"/>
      <c r="F19" s="64"/>
      <c r="G19" s="64"/>
    </row>
    <row r="20" spans="1:10" x14ac:dyDescent="0.25">
      <c r="A20" s="64" t="s">
        <v>17</v>
      </c>
      <c r="B20" s="64">
        <v>2762194</v>
      </c>
      <c r="C20" s="64">
        <v>2767550.5500000007</v>
      </c>
      <c r="D20" s="64">
        <v>2777731.5500000007</v>
      </c>
      <c r="E20" s="64">
        <v>2849991.24</v>
      </c>
      <c r="F20" s="64">
        <v>2788099.5500000007</v>
      </c>
      <c r="G20" s="64">
        <v>2787511.0500000007</v>
      </c>
    </row>
    <row r="21" spans="1:10" x14ac:dyDescent="0.25">
      <c r="A21" s="3"/>
      <c r="B21" s="3"/>
      <c r="C21" s="3"/>
      <c r="D21" s="3"/>
      <c r="E21" s="3"/>
      <c r="F21" s="3"/>
      <c r="G21" s="3"/>
    </row>
    <row r="22" spans="1:10" x14ac:dyDescent="0.25">
      <c r="A22" s="3"/>
      <c r="B22" s="3"/>
      <c r="C22" s="3"/>
      <c r="D22" s="3"/>
      <c r="E22" s="3"/>
      <c r="F22" s="3"/>
      <c r="G22" s="3"/>
    </row>
    <row r="23" spans="1:10" x14ac:dyDescent="0.25">
      <c r="A23" s="3" t="s">
        <v>223</v>
      </c>
      <c r="B23" s="64"/>
      <c r="C23" s="64"/>
      <c r="D23" s="64"/>
      <c r="E23" s="64"/>
      <c r="F23" s="64"/>
      <c r="G23" s="64"/>
      <c r="J23" s="68"/>
    </row>
    <row r="24" spans="1:10" x14ac:dyDescent="0.25">
      <c r="A24" s="3" t="s">
        <v>280</v>
      </c>
      <c r="B24" s="3">
        <v>4835</v>
      </c>
      <c r="C24" s="3">
        <v>10191.550000000279</v>
      </c>
      <c r="D24" s="3">
        <v>10181</v>
      </c>
      <c r="E24" s="3">
        <v>82440.689999999944</v>
      </c>
      <c r="F24" s="3">
        <v>10368</v>
      </c>
      <c r="G24" s="3">
        <v>9779.5</v>
      </c>
    </row>
    <row r="25" spans="1:10" x14ac:dyDescent="0.25">
      <c r="A25" s="3"/>
      <c r="B25" s="3"/>
      <c r="C25" s="3"/>
      <c r="D25" s="3"/>
      <c r="E25" s="3"/>
      <c r="F25" s="3"/>
      <c r="G25" s="3"/>
    </row>
    <row r="26" spans="1:10" x14ac:dyDescent="0.25">
      <c r="A26" s="3"/>
      <c r="B26" s="3"/>
      <c r="C26" s="3"/>
      <c r="D26" s="3"/>
      <c r="F26" s="3"/>
      <c r="G26" s="3"/>
    </row>
    <row r="27" spans="1:10" x14ac:dyDescent="0.25">
      <c r="A27" s="3"/>
      <c r="B27" s="3"/>
      <c r="C27" s="3"/>
      <c r="D27" s="3"/>
      <c r="E27" s="3"/>
      <c r="F27" s="3"/>
      <c r="G27" s="58"/>
    </row>
    <row r="28" spans="1:10" x14ac:dyDescent="0.25">
      <c r="A28" t="s">
        <v>1186</v>
      </c>
      <c r="G28" s="58"/>
    </row>
    <row r="29" spans="1:10" x14ac:dyDescent="0.25">
      <c r="A29" s="58" t="s">
        <v>1237</v>
      </c>
      <c r="B29" s="58"/>
      <c r="C29" s="58"/>
      <c r="D29" s="58"/>
      <c r="E29" s="58"/>
      <c r="F29" s="58"/>
      <c r="G29" s="58"/>
    </row>
    <row r="30" spans="1:10" x14ac:dyDescent="0.25">
      <c r="A30" s="66"/>
    </row>
    <row r="31" spans="1:10" x14ac:dyDescent="0.25">
      <c r="A31" s="58"/>
    </row>
  </sheetData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N27" sqref="N27"/>
    </sheetView>
  </sheetViews>
  <sheetFormatPr defaultRowHeight="15" x14ac:dyDescent="0.25"/>
  <cols>
    <col min="1" max="1" width="23.28515625" bestFit="1" customWidth="1"/>
    <col min="2" max="2" width="28.42578125" bestFit="1" customWidth="1"/>
    <col min="3" max="4" width="0" hidden="1" customWidth="1"/>
    <col min="6" max="6" width="11.28515625" bestFit="1" customWidth="1"/>
  </cols>
  <sheetData>
    <row r="1" spans="1:10" x14ac:dyDescent="0.25">
      <c r="A1" s="77" t="s">
        <v>0</v>
      </c>
      <c r="B1" s="78"/>
      <c r="C1" s="78"/>
      <c r="D1" s="78"/>
      <c r="E1" s="78"/>
      <c r="F1" s="78"/>
      <c r="G1" s="78"/>
      <c r="H1" s="78"/>
      <c r="I1" s="96"/>
      <c r="J1" s="96"/>
    </row>
    <row r="2" spans="1:10" x14ac:dyDescent="0.25">
      <c r="A2" s="77" t="s">
        <v>1179</v>
      </c>
      <c r="B2" s="78"/>
      <c r="C2" s="78"/>
      <c r="D2" s="78"/>
      <c r="E2" s="78"/>
      <c r="F2" s="78"/>
      <c r="G2" s="78"/>
      <c r="H2" s="78"/>
      <c r="I2" s="96"/>
      <c r="J2" s="96"/>
    </row>
    <row r="3" spans="1:10" x14ac:dyDescent="0.25">
      <c r="A3" s="77" t="s">
        <v>281</v>
      </c>
      <c r="B3" s="78"/>
      <c r="C3" s="78"/>
      <c r="D3" s="78"/>
      <c r="E3" s="78"/>
      <c r="F3" s="78"/>
      <c r="G3" s="78"/>
      <c r="H3" s="78"/>
      <c r="I3" s="96"/>
      <c r="J3" s="96"/>
    </row>
    <row r="4" spans="1:10" x14ac:dyDescent="0.25">
      <c r="A4" s="65"/>
      <c r="B4" s="65"/>
      <c r="C4" s="65"/>
      <c r="D4" s="65"/>
      <c r="E4" s="65"/>
      <c r="F4" s="65"/>
      <c r="G4" s="65"/>
      <c r="H4" s="65"/>
      <c r="I4" s="79"/>
      <c r="J4" s="79"/>
    </row>
    <row r="5" spans="1:10" x14ac:dyDescent="0.25">
      <c r="A5" s="80" t="s">
        <v>21</v>
      </c>
      <c r="B5" s="80" t="s">
        <v>22</v>
      </c>
      <c r="C5" s="80" t="s">
        <v>30</v>
      </c>
      <c r="D5" s="80" t="s">
        <v>30</v>
      </c>
      <c r="E5" s="80" t="s">
        <v>481</v>
      </c>
      <c r="F5" s="80" t="s">
        <v>481</v>
      </c>
      <c r="G5" s="80" t="s">
        <v>482</v>
      </c>
      <c r="H5" s="80" t="s">
        <v>482</v>
      </c>
      <c r="I5" s="80" t="s">
        <v>482</v>
      </c>
      <c r="J5" s="80" t="s">
        <v>1180</v>
      </c>
    </row>
    <row r="6" spans="1:10" x14ac:dyDescent="0.25">
      <c r="A6" s="80" t="s">
        <v>23</v>
      </c>
      <c r="B6" s="80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123</v>
      </c>
      <c r="J6" s="80" t="s">
        <v>34</v>
      </c>
    </row>
    <row r="7" spans="1:10" ht="15.75" thickBot="1" x14ac:dyDescent="0.3">
      <c r="A7" s="16" t="s">
        <v>2</v>
      </c>
      <c r="B7" s="16"/>
      <c r="C7" s="16"/>
      <c r="D7" s="16"/>
      <c r="E7" s="16"/>
      <c r="F7" s="16"/>
      <c r="G7" s="16" t="s">
        <v>124</v>
      </c>
      <c r="H7" s="16" t="s">
        <v>35</v>
      </c>
      <c r="I7" s="16" t="s">
        <v>124</v>
      </c>
      <c r="J7" s="16" t="s">
        <v>124</v>
      </c>
    </row>
    <row r="8" spans="1:10" ht="15.75" thickTop="1" x14ac:dyDescent="0.25">
      <c r="A8" s="48" t="s">
        <v>285</v>
      </c>
      <c r="B8" s="48" t="s">
        <v>87</v>
      </c>
      <c r="C8" s="48">
        <v>452</v>
      </c>
      <c r="D8" s="48">
        <v>1289.02</v>
      </c>
      <c r="E8" s="48">
        <v>1400</v>
      </c>
      <c r="F8" s="48">
        <v>1752.12</v>
      </c>
      <c r="G8" s="48">
        <v>1400</v>
      </c>
      <c r="H8" s="48">
        <v>1515.08</v>
      </c>
      <c r="I8" s="48">
        <v>2500</v>
      </c>
      <c r="J8" s="48">
        <v>1500</v>
      </c>
    </row>
    <row r="9" spans="1:10" x14ac:dyDescent="0.25">
      <c r="A9" s="48" t="s">
        <v>286</v>
      </c>
      <c r="B9" s="48" t="s">
        <v>196</v>
      </c>
      <c r="C9" s="48">
        <v>0</v>
      </c>
      <c r="D9" s="48">
        <v>96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</row>
    <row r="10" spans="1:10" x14ac:dyDescent="0.25">
      <c r="A10" s="48" t="s">
        <v>287</v>
      </c>
      <c r="B10" s="48" t="s">
        <v>288</v>
      </c>
      <c r="C10" s="48">
        <v>2500</v>
      </c>
      <c r="D10" s="48">
        <v>2677.5</v>
      </c>
      <c r="E10" s="48">
        <v>2660</v>
      </c>
      <c r="F10" s="48">
        <v>2660</v>
      </c>
      <c r="G10" s="48">
        <v>2700</v>
      </c>
      <c r="H10" s="48">
        <v>2678.3</v>
      </c>
      <c r="I10" s="48">
        <v>2700</v>
      </c>
      <c r="J10" s="48">
        <v>2700</v>
      </c>
    </row>
    <row r="11" spans="1:10" x14ac:dyDescent="0.25">
      <c r="A11" s="48" t="s">
        <v>289</v>
      </c>
      <c r="B11" s="48" t="s">
        <v>290</v>
      </c>
      <c r="C11" s="48">
        <v>8990</v>
      </c>
      <c r="D11" s="48">
        <v>9292</v>
      </c>
      <c r="E11" s="48">
        <v>6000</v>
      </c>
      <c r="F11" s="48">
        <v>6226</v>
      </c>
      <c r="G11" s="48">
        <v>9000</v>
      </c>
      <c r="H11" s="48">
        <v>8100</v>
      </c>
      <c r="I11" s="48">
        <v>9000</v>
      </c>
      <c r="J11" s="48">
        <v>9292</v>
      </c>
    </row>
    <row r="12" spans="1:10" x14ac:dyDescent="0.25">
      <c r="A12" s="48" t="s">
        <v>291</v>
      </c>
      <c r="B12" s="48" t="s">
        <v>89</v>
      </c>
      <c r="C12" s="48">
        <v>250200</v>
      </c>
      <c r="D12" s="48">
        <v>251474.17</v>
      </c>
      <c r="E12" s="48">
        <v>200</v>
      </c>
      <c r="F12" s="48">
        <v>2073.56</v>
      </c>
      <c r="G12" s="48">
        <v>200</v>
      </c>
      <c r="H12" s="48">
        <v>0</v>
      </c>
      <c r="I12" s="48">
        <v>200</v>
      </c>
      <c r="J12" s="48">
        <v>200</v>
      </c>
    </row>
    <row r="13" spans="1:10" x14ac:dyDescent="0.25">
      <c r="A13" s="48" t="s">
        <v>292</v>
      </c>
      <c r="B13" s="48" t="s">
        <v>293</v>
      </c>
      <c r="C13" s="48">
        <v>810338</v>
      </c>
      <c r="D13" s="48">
        <v>814729.87</v>
      </c>
      <c r="E13" s="48">
        <v>950000</v>
      </c>
      <c r="F13" s="48">
        <v>1036962.14</v>
      </c>
      <c r="G13" s="48">
        <v>916500</v>
      </c>
      <c r="H13" s="48">
        <v>517026.57</v>
      </c>
      <c r="I13" s="48">
        <v>954000</v>
      </c>
      <c r="J13" s="48">
        <v>916500</v>
      </c>
    </row>
    <row r="14" spans="1:10" x14ac:dyDescent="0.25">
      <c r="A14" s="48" t="s">
        <v>294</v>
      </c>
      <c r="B14" s="48" t="s">
        <v>295</v>
      </c>
      <c r="C14" s="48">
        <v>51386</v>
      </c>
      <c r="D14" s="48">
        <v>52252.94</v>
      </c>
      <c r="E14" s="48">
        <v>51000</v>
      </c>
      <c r="F14" s="48">
        <v>54428.76</v>
      </c>
      <c r="G14" s="48">
        <v>51000</v>
      </c>
      <c r="H14" s="48">
        <v>27214.38</v>
      </c>
      <c r="I14" s="48">
        <v>51000</v>
      </c>
      <c r="J14" s="48">
        <v>51000</v>
      </c>
    </row>
    <row r="15" spans="1:10" x14ac:dyDescent="0.25">
      <c r="A15" s="48" t="s">
        <v>296</v>
      </c>
      <c r="B15" s="48" t="s">
        <v>297</v>
      </c>
      <c r="C15" s="48">
        <v>36000</v>
      </c>
      <c r="D15" s="48">
        <v>39632.28</v>
      </c>
      <c r="E15" s="48">
        <v>36000</v>
      </c>
      <c r="F15" s="48">
        <v>21046.77</v>
      </c>
      <c r="G15" s="48">
        <v>37000</v>
      </c>
      <c r="H15" s="48">
        <v>26780.55</v>
      </c>
      <c r="I15" s="48">
        <v>37000</v>
      </c>
      <c r="J15" s="48">
        <v>36000</v>
      </c>
    </row>
    <row r="16" spans="1:10" x14ac:dyDescent="0.25">
      <c r="A16" s="48" t="s">
        <v>298</v>
      </c>
      <c r="B16" s="48" t="s">
        <v>299</v>
      </c>
      <c r="C16" s="48">
        <v>300</v>
      </c>
      <c r="D16" s="48">
        <v>450</v>
      </c>
      <c r="E16" s="48">
        <v>250</v>
      </c>
      <c r="F16" s="48">
        <v>300</v>
      </c>
      <c r="G16" s="48">
        <v>300</v>
      </c>
      <c r="H16" s="48">
        <v>150</v>
      </c>
      <c r="I16" s="48">
        <v>300</v>
      </c>
      <c r="J16" s="48">
        <v>300</v>
      </c>
    </row>
    <row r="17" spans="1:10" x14ac:dyDescent="0.25">
      <c r="A17" s="48" t="s">
        <v>300</v>
      </c>
      <c r="B17" s="48" t="s">
        <v>301</v>
      </c>
      <c r="C17" s="48">
        <v>18000</v>
      </c>
      <c r="D17" s="48">
        <v>18000</v>
      </c>
      <c r="E17" s="48">
        <v>18000</v>
      </c>
      <c r="F17" s="48">
        <v>18000</v>
      </c>
      <c r="G17" s="48">
        <v>18650</v>
      </c>
      <c r="H17" s="48">
        <v>9050</v>
      </c>
      <c r="I17" s="48">
        <v>18650</v>
      </c>
      <c r="J17" s="48">
        <v>20000</v>
      </c>
    </row>
    <row r="18" spans="1:10" x14ac:dyDescent="0.25">
      <c r="A18" s="48" t="s">
        <v>302</v>
      </c>
      <c r="B18" s="48" t="s">
        <v>303</v>
      </c>
      <c r="C18" s="48">
        <v>51700</v>
      </c>
      <c r="D18" s="48">
        <v>52874</v>
      </c>
      <c r="E18" s="48">
        <v>56212</v>
      </c>
      <c r="F18" s="48">
        <v>61892</v>
      </c>
      <c r="G18" s="48">
        <v>59023</v>
      </c>
      <c r="H18" s="48">
        <v>32840</v>
      </c>
      <c r="I18" s="48">
        <v>59023</v>
      </c>
      <c r="J18" s="48">
        <v>62859</v>
      </c>
    </row>
    <row r="19" spans="1:10" x14ac:dyDescent="0.25">
      <c r="A19" s="48" t="s">
        <v>304</v>
      </c>
      <c r="B19" s="48" t="s">
        <v>305</v>
      </c>
      <c r="C19" s="48">
        <v>1200</v>
      </c>
      <c r="D19" s="48">
        <v>875.95</v>
      </c>
      <c r="E19" s="48">
        <v>1750</v>
      </c>
      <c r="F19" s="48">
        <v>2112.37</v>
      </c>
      <c r="G19" s="48">
        <v>877</v>
      </c>
      <c r="H19" s="48">
        <v>1259.08</v>
      </c>
      <c r="I19" s="48">
        <v>1800</v>
      </c>
      <c r="J19" s="48">
        <v>877</v>
      </c>
    </row>
    <row r="20" spans="1:10" x14ac:dyDescent="0.25">
      <c r="A20" s="48" t="s">
        <v>306</v>
      </c>
      <c r="B20" s="48" t="s">
        <v>307</v>
      </c>
      <c r="C20" s="48">
        <v>800</v>
      </c>
      <c r="D20" s="48">
        <v>1138.92</v>
      </c>
      <c r="E20" s="48">
        <v>1000</v>
      </c>
      <c r="F20" s="48">
        <v>1056.7</v>
      </c>
      <c r="G20" s="48">
        <v>900</v>
      </c>
      <c r="H20" s="48">
        <v>265</v>
      </c>
      <c r="I20" s="48">
        <v>500</v>
      </c>
      <c r="J20" s="48">
        <v>900</v>
      </c>
    </row>
    <row r="21" spans="1:10" x14ac:dyDescent="0.25">
      <c r="A21" s="40"/>
      <c r="B21" s="40" t="s">
        <v>282</v>
      </c>
      <c r="C21" s="40">
        <v>1231866</v>
      </c>
      <c r="D21" s="40">
        <v>1247102.6499999999</v>
      </c>
      <c r="E21" s="40">
        <v>1124472</v>
      </c>
      <c r="F21" s="40">
        <v>1208510.4200000002</v>
      </c>
      <c r="G21" s="40">
        <v>1097550</v>
      </c>
      <c r="H21" s="40">
        <v>626878.96</v>
      </c>
      <c r="I21" s="40">
        <v>1136673</v>
      </c>
      <c r="J21" s="40">
        <v>1102128</v>
      </c>
    </row>
    <row r="22" spans="1:10" x14ac:dyDescent="0.25">
      <c r="A22" s="48" t="s">
        <v>308</v>
      </c>
      <c r="B22" s="48" t="s">
        <v>1146</v>
      </c>
      <c r="C22" s="48">
        <v>19780</v>
      </c>
      <c r="D22" s="48">
        <v>34721.96</v>
      </c>
      <c r="E22" s="48">
        <v>30000</v>
      </c>
      <c r="F22" s="48">
        <v>21448.400000000001</v>
      </c>
      <c r="G22" s="48">
        <v>50000</v>
      </c>
      <c r="H22" s="48">
        <v>10500.7</v>
      </c>
      <c r="I22" s="48">
        <v>50000</v>
      </c>
      <c r="J22" s="48">
        <v>50000</v>
      </c>
    </row>
    <row r="23" spans="1:10" x14ac:dyDescent="0.25">
      <c r="A23" s="48" t="s">
        <v>1238</v>
      </c>
      <c r="B23" s="48" t="s">
        <v>1239</v>
      </c>
      <c r="C23" s="48"/>
      <c r="D23" s="48"/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150000</v>
      </c>
    </row>
    <row r="24" spans="1:10" x14ac:dyDescent="0.25">
      <c r="A24" s="40"/>
      <c r="B24" s="40" t="s">
        <v>283</v>
      </c>
      <c r="C24" s="40">
        <v>19780</v>
      </c>
      <c r="D24" s="40">
        <v>34721.96</v>
      </c>
      <c r="E24" s="40">
        <v>30000</v>
      </c>
      <c r="F24" s="40">
        <v>21448.400000000001</v>
      </c>
      <c r="G24" s="40">
        <v>50000</v>
      </c>
      <c r="H24" s="40">
        <v>10500.7</v>
      </c>
      <c r="I24" s="40">
        <v>50000</v>
      </c>
      <c r="J24" s="40">
        <v>200000</v>
      </c>
    </row>
    <row r="25" spans="1:10" x14ac:dyDescent="0.25">
      <c r="A25" s="48" t="s">
        <v>309</v>
      </c>
      <c r="B25" s="48" t="s">
        <v>310</v>
      </c>
      <c r="C25" s="48">
        <v>36012</v>
      </c>
      <c r="D25" s="48">
        <v>36023.46</v>
      </c>
      <c r="E25" s="48">
        <v>30745</v>
      </c>
      <c r="F25" s="48">
        <v>40666.76</v>
      </c>
      <c r="G25" s="48">
        <v>23119</v>
      </c>
      <c r="H25" s="48">
        <v>22162.48</v>
      </c>
      <c r="I25" s="48">
        <v>23119</v>
      </c>
      <c r="J25" s="48">
        <v>23025</v>
      </c>
    </row>
    <row r="26" spans="1:10" x14ac:dyDescent="0.25">
      <c r="A26" s="48" t="s">
        <v>1147</v>
      </c>
      <c r="B26" s="48" t="s">
        <v>1148</v>
      </c>
      <c r="C26" s="48">
        <v>0</v>
      </c>
      <c r="D26" s="48">
        <v>32887.54</v>
      </c>
      <c r="E26" s="48">
        <v>0</v>
      </c>
      <c r="F26" s="48">
        <v>4859.5</v>
      </c>
      <c r="G26" s="48">
        <v>0</v>
      </c>
      <c r="H26" s="48">
        <v>0</v>
      </c>
      <c r="I26" s="48">
        <v>0</v>
      </c>
      <c r="J26" s="48">
        <v>0</v>
      </c>
    </row>
    <row r="27" spans="1:10" x14ac:dyDescent="0.25">
      <c r="A27" s="48" t="s">
        <v>1240</v>
      </c>
      <c r="B27" s="48" t="s">
        <v>1241</v>
      </c>
      <c r="C27" s="48">
        <v>0</v>
      </c>
      <c r="D27" s="48">
        <v>0</v>
      </c>
      <c r="E27" s="48">
        <v>0</v>
      </c>
      <c r="F27" s="48">
        <v>0</v>
      </c>
      <c r="G27" s="48">
        <v>12500</v>
      </c>
      <c r="H27" s="48">
        <v>0</v>
      </c>
      <c r="I27" s="48">
        <v>12500</v>
      </c>
      <c r="J27" s="48">
        <v>27578</v>
      </c>
    </row>
    <row r="28" spans="1:10" ht="15.75" thickBot="1" x14ac:dyDescent="0.3">
      <c r="A28" s="42"/>
      <c r="B28" s="42" t="s">
        <v>983</v>
      </c>
      <c r="C28" s="42">
        <v>36012</v>
      </c>
      <c r="D28" s="42">
        <v>68911</v>
      </c>
      <c r="E28" s="42">
        <v>30745</v>
      </c>
      <c r="F28" s="42">
        <v>45526.26</v>
      </c>
      <c r="G28" s="42">
        <v>35619</v>
      </c>
      <c r="H28" s="42">
        <v>22162.48</v>
      </c>
      <c r="I28" s="42">
        <v>35619</v>
      </c>
      <c r="J28" s="42">
        <v>50603</v>
      </c>
    </row>
    <row r="29" spans="1:10" ht="16.5" thickTop="1" thickBot="1" x14ac:dyDescent="0.3">
      <c r="A29" s="50"/>
      <c r="B29" s="50" t="s">
        <v>284</v>
      </c>
      <c r="C29" s="50">
        <v>1287658</v>
      </c>
      <c r="D29" s="50">
        <v>1350735.6099999999</v>
      </c>
      <c r="E29" s="50">
        <v>1185217</v>
      </c>
      <c r="F29" s="50">
        <v>1275485.0799999998</v>
      </c>
      <c r="G29" s="50">
        <v>1183169</v>
      </c>
      <c r="H29" s="50">
        <v>659542.1399999999</v>
      </c>
      <c r="I29" s="50">
        <v>1222292</v>
      </c>
      <c r="J29" s="50">
        <v>1352731</v>
      </c>
    </row>
    <row r="30" spans="1:10" ht="15.75" thickTop="1" x14ac:dyDescent="0.25"/>
  </sheetData>
  <pageMargins left="0.7" right="0.7" top="0.75" bottom="0.75" header="0.3" footer="0.3"/>
  <pageSetup scale="7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opLeftCell="A34" workbookViewId="0">
      <selection activeCell="N61" sqref="N61"/>
    </sheetView>
  </sheetViews>
  <sheetFormatPr defaultRowHeight="15" x14ac:dyDescent="0.25"/>
  <cols>
    <col min="1" max="1" width="16.140625" customWidth="1"/>
    <col min="2" max="2" width="30" bestFit="1" customWidth="1"/>
    <col min="6" max="6" width="11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5"/>
      <c r="H1" s="105"/>
    </row>
    <row r="2" spans="1:8" x14ac:dyDescent="0.25">
      <c r="A2" s="103" t="s">
        <v>1179</v>
      </c>
      <c r="B2" s="104"/>
      <c r="C2" s="105"/>
      <c r="D2" s="105"/>
      <c r="E2" s="105"/>
      <c r="F2" s="105"/>
      <c r="G2" s="105"/>
      <c r="H2" s="105"/>
    </row>
    <row r="3" spans="1:8" x14ac:dyDescent="0.25">
      <c r="A3" s="103" t="s">
        <v>311</v>
      </c>
      <c r="B3" s="104"/>
      <c r="C3" s="105"/>
      <c r="D3" s="105"/>
      <c r="E3" s="105"/>
      <c r="F3" s="105"/>
      <c r="G3" s="105"/>
      <c r="H3" s="105"/>
    </row>
    <row r="4" spans="1:8" x14ac:dyDescent="0.25">
      <c r="A4" s="67"/>
      <c r="B4" s="67"/>
      <c r="C4" s="49"/>
      <c r="D4" s="49"/>
      <c r="E4" s="49"/>
      <c r="F4" s="49"/>
      <c r="G4" s="49"/>
      <c r="H4" s="49"/>
    </row>
    <row r="5" spans="1:8" x14ac:dyDescent="0.25">
      <c r="A5" s="108" t="s">
        <v>21</v>
      </c>
      <c r="B5" s="108" t="s">
        <v>22</v>
      </c>
      <c r="C5" s="109" t="s">
        <v>481</v>
      </c>
      <c r="D5" s="109" t="s">
        <v>481</v>
      </c>
      <c r="E5" s="109" t="s">
        <v>482</v>
      </c>
      <c r="F5" s="109" t="s">
        <v>482</v>
      </c>
      <c r="G5" s="109" t="s">
        <v>482</v>
      </c>
      <c r="H5" s="109" t="s">
        <v>1180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123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67" t="s">
        <v>984</v>
      </c>
      <c r="B8" s="67" t="s">
        <v>484</v>
      </c>
      <c r="C8" s="48">
        <v>102225</v>
      </c>
      <c r="D8" s="48">
        <v>99627.51</v>
      </c>
      <c r="E8" s="48">
        <v>108796</v>
      </c>
      <c r="F8" s="48">
        <v>44148.42</v>
      </c>
      <c r="G8" s="48">
        <v>111667</v>
      </c>
      <c r="H8" s="48">
        <v>113730</v>
      </c>
    </row>
    <row r="9" spans="1:8" x14ac:dyDescent="0.25">
      <c r="A9" s="67" t="s">
        <v>985</v>
      </c>
      <c r="B9" s="67" t="s">
        <v>486</v>
      </c>
      <c r="C9" s="48">
        <v>4000</v>
      </c>
      <c r="D9" s="48">
        <v>2286.34</v>
      </c>
      <c r="E9" s="48">
        <v>4000</v>
      </c>
      <c r="F9" s="48">
        <v>2636.87</v>
      </c>
      <c r="G9" s="48">
        <v>5000</v>
      </c>
      <c r="H9" s="48">
        <v>5000</v>
      </c>
    </row>
    <row r="10" spans="1:8" x14ac:dyDescent="0.25">
      <c r="A10" s="67" t="s">
        <v>986</v>
      </c>
      <c r="B10" s="67" t="s">
        <v>579</v>
      </c>
      <c r="C10" s="48">
        <v>1200</v>
      </c>
      <c r="D10" s="48">
        <v>1033.7</v>
      </c>
      <c r="E10" s="48">
        <v>1200</v>
      </c>
      <c r="F10" s="48">
        <v>593.1</v>
      </c>
      <c r="G10" s="48">
        <v>1200</v>
      </c>
      <c r="H10" s="48">
        <v>1200</v>
      </c>
    </row>
    <row r="11" spans="1:8" x14ac:dyDescent="0.25">
      <c r="A11" s="67" t="s">
        <v>987</v>
      </c>
      <c r="B11" s="67" t="s">
        <v>488</v>
      </c>
      <c r="C11" s="48">
        <v>600</v>
      </c>
      <c r="D11" s="48">
        <v>720</v>
      </c>
      <c r="E11" s="48">
        <v>720</v>
      </c>
      <c r="F11" s="48">
        <v>720</v>
      </c>
      <c r="G11" s="48">
        <v>720</v>
      </c>
      <c r="H11" s="48">
        <v>840</v>
      </c>
    </row>
    <row r="12" spans="1:8" x14ac:dyDescent="0.25">
      <c r="A12" s="67" t="s">
        <v>988</v>
      </c>
      <c r="B12" s="67" t="s">
        <v>490</v>
      </c>
      <c r="C12" s="48">
        <v>12477</v>
      </c>
      <c r="D12" s="48">
        <v>10761.5</v>
      </c>
      <c r="E12" s="48">
        <v>14093</v>
      </c>
      <c r="F12" s="48">
        <v>5586.16</v>
      </c>
      <c r="G12" s="48">
        <v>12184</v>
      </c>
      <c r="H12" s="48">
        <v>13153</v>
      </c>
    </row>
    <row r="13" spans="1:8" x14ac:dyDescent="0.25">
      <c r="A13" s="67" t="s">
        <v>989</v>
      </c>
      <c r="B13" s="67" t="s">
        <v>1242</v>
      </c>
      <c r="C13" s="48">
        <v>8329</v>
      </c>
      <c r="D13" s="48">
        <v>8281.9699999999993</v>
      </c>
      <c r="E13" s="48">
        <v>9237</v>
      </c>
      <c r="F13" s="48">
        <v>3827.55</v>
      </c>
      <c r="G13" s="48">
        <v>9534</v>
      </c>
      <c r="H13" s="48">
        <v>9700</v>
      </c>
    </row>
    <row r="14" spans="1:8" x14ac:dyDescent="0.25">
      <c r="A14" s="67" t="s">
        <v>990</v>
      </c>
      <c r="B14" s="67" t="s">
        <v>540</v>
      </c>
      <c r="C14" s="48">
        <v>22227</v>
      </c>
      <c r="D14" s="48">
        <v>16942.32</v>
      </c>
      <c r="E14" s="48">
        <v>22077</v>
      </c>
      <c r="F14" s="48">
        <v>8430.1</v>
      </c>
      <c r="G14" s="48">
        <v>12633</v>
      </c>
      <c r="H14" s="48">
        <v>13319</v>
      </c>
    </row>
    <row r="15" spans="1:8" x14ac:dyDescent="0.25">
      <c r="A15" s="67" t="s">
        <v>991</v>
      </c>
      <c r="B15" s="67" t="s">
        <v>495</v>
      </c>
      <c r="C15" s="48">
        <v>1448</v>
      </c>
      <c r="D15" s="48">
        <v>1526.46</v>
      </c>
      <c r="E15" s="48">
        <v>1002</v>
      </c>
      <c r="F15" s="48">
        <v>415.55</v>
      </c>
      <c r="G15" s="48">
        <v>1035</v>
      </c>
      <c r="H15" s="48">
        <v>1053</v>
      </c>
    </row>
    <row r="16" spans="1:8" x14ac:dyDescent="0.25">
      <c r="A16" s="67" t="s">
        <v>992</v>
      </c>
      <c r="B16" s="67" t="s">
        <v>497</v>
      </c>
      <c r="C16" s="48">
        <v>1300</v>
      </c>
      <c r="D16" s="48">
        <v>1322.82</v>
      </c>
      <c r="E16" s="48">
        <v>1300</v>
      </c>
      <c r="F16" s="48">
        <v>599.88</v>
      </c>
      <c r="G16" s="48">
        <v>1300</v>
      </c>
      <c r="H16" s="48">
        <v>1300</v>
      </c>
    </row>
    <row r="17" spans="1:8" x14ac:dyDescent="0.25">
      <c r="A17" s="67" t="s">
        <v>993</v>
      </c>
      <c r="B17" s="67" t="s">
        <v>852</v>
      </c>
      <c r="C17" s="48">
        <v>0</v>
      </c>
      <c r="D17" s="48">
        <v>429.02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35"/>
      <c r="B18" s="35" t="s">
        <v>97</v>
      </c>
      <c r="C18" s="40">
        <v>153806</v>
      </c>
      <c r="D18" s="40">
        <v>142931.63999999998</v>
      </c>
      <c r="E18" s="40">
        <v>162425</v>
      </c>
      <c r="F18" s="40">
        <v>66957.630000000019</v>
      </c>
      <c r="G18" s="40">
        <v>155273</v>
      </c>
      <c r="H18" s="40">
        <v>159295</v>
      </c>
    </row>
    <row r="19" spans="1:8" x14ac:dyDescent="0.25">
      <c r="A19" s="67" t="s">
        <v>994</v>
      </c>
      <c r="B19" s="67" t="s">
        <v>501</v>
      </c>
      <c r="C19" s="48">
        <v>1800</v>
      </c>
      <c r="D19" s="48">
        <v>1199.3699999999999</v>
      </c>
      <c r="E19" s="48">
        <v>1800</v>
      </c>
      <c r="F19" s="48">
        <v>585.5</v>
      </c>
      <c r="G19" s="48">
        <v>1800</v>
      </c>
      <c r="H19" s="48">
        <v>1800</v>
      </c>
    </row>
    <row r="20" spans="1:8" x14ac:dyDescent="0.25">
      <c r="A20" s="67" t="s">
        <v>1243</v>
      </c>
      <c r="B20" s="67" t="s">
        <v>548</v>
      </c>
      <c r="C20" s="48">
        <v>0</v>
      </c>
      <c r="D20" s="48">
        <v>150.87</v>
      </c>
      <c r="E20" s="48">
        <v>0</v>
      </c>
      <c r="F20" s="48">
        <v>0</v>
      </c>
      <c r="G20" s="48">
        <v>0</v>
      </c>
      <c r="H20" s="48">
        <v>0</v>
      </c>
    </row>
    <row r="21" spans="1:8" x14ac:dyDescent="0.25">
      <c r="A21" s="67" t="s">
        <v>995</v>
      </c>
      <c r="B21" s="67" t="s">
        <v>552</v>
      </c>
      <c r="C21" s="48">
        <v>2000</v>
      </c>
      <c r="D21" s="48">
        <v>1242.56</v>
      </c>
      <c r="E21" s="48">
        <v>2500</v>
      </c>
      <c r="F21" s="48">
        <v>38.630000000000003</v>
      </c>
      <c r="G21" s="48">
        <v>2500</v>
      </c>
      <c r="H21" s="48">
        <v>2500</v>
      </c>
    </row>
    <row r="22" spans="1:8" x14ac:dyDescent="0.25">
      <c r="A22" s="67" t="s">
        <v>996</v>
      </c>
      <c r="B22" s="67" t="s">
        <v>503</v>
      </c>
      <c r="C22" s="48">
        <v>250</v>
      </c>
      <c r="D22" s="48">
        <v>250</v>
      </c>
      <c r="E22" s="48">
        <v>250</v>
      </c>
      <c r="F22" s="48">
        <v>52.81</v>
      </c>
      <c r="G22" s="48">
        <v>250</v>
      </c>
      <c r="H22" s="48">
        <v>250</v>
      </c>
    </row>
    <row r="23" spans="1:8" x14ac:dyDescent="0.25">
      <c r="A23" s="67" t="s">
        <v>997</v>
      </c>
      <c r="B23" s="67" t="s">
        <v>998</v>
      </c>
      <c r="C23" s="48">
        <v>788500</v>
      </c>
      <c r="D23" s="48">
        <v>921774.98</v>
      </c>
      <c r="E23" s="48">
        <v>780000</v>
      </c>
      <c r="F23" s="48">
        <v>414637.77</v>
      </c>
      <c r="G23" s="48">
        <v>830000</v>
      </c>
      <c r="H23" s="48">
        <v>780000</v>
      </c>
    </row>
    <row r="24" spans="1:8" x14ac:dyDescent="0.25">
      <c r="A24" s="67" t="s">
        <v>999</v>
      </c>
      <c r="B24" s="67" t="s">
        <v>1000</v>
      </c>
      <c r="C24" s="48">
        <v>600</v>
      </c>
      <c r="D24" s="48">
        <v>360</v>
      </c>
      <c r="E24" s="48">
        <v>600</v>
      </c>
      <c r="F24" s="48">
        <v>0</v>
      </c>
      <c r="G24" s="48">
        <v>500</v>
      </c>
      <c r="H24" s="48">
        <v>500</v>
      </c>
    </row>
    <row r="25" spans="1:8" x14ac:dyDescent="0.25">
      <c r="A25" s="67" t="s">
        <v>1001</v>
      </c>
      <c r="B25" s="67" t="s">
        <v>1002</v>
      </c>
      <c r="C25" s="48">
        <v>1225</v>
      </c>
      <c r="D25" s="48">
        <v>1324.18</v>
      </c>
      <c r="E25" s="48">
        <v>727</v>
      </c>
      <c r="F25" s="48">
        <v>942.1</v>
      </c>
      <c r="G25" s="48">
        <v>1500</v>
      </c>
      <c r="H25" s="48">
        <v>1500</v>
      </c>
    </row>
    <row r="26" spans="1:8" x14ac:dyDescent="0.25">
      <c r="A26" s="67" t="s">
        <v>1003</v>
      </c>
      <c r="B26" s="67" t="s">
        <v>1004</v>
      </c>
      <c r="C26" s="48">
        <v>750</v>
      </c>
      <c r="D26" s="48">
        <v>825.28</v>
      </c>
      <c r="E26" s="48">
        <v>750</v>
      </c>
      <c r="F26" s="48">
        <v>129.80000000000001</v>
      </c>
      <c r="G26" s="48">
        <v>300</v>
      </c>
      <c r="H26" s="48">
        <v>300</v>
      </c>
    </row>
    <row r="27" spans="1:8" x14ac:dyDescent="0.25">
      <c r="A27" s="67" t="s">
        <v>1005</v>
      </c>
      <c r="B27" s="67" t="s">
        <v>505</v>
      </c>
      <c r="C27" s="48">
        <v>1000</v>
      </c>
      <c r="D27" s="48">
        <v>126</v>
      </c>
      <c r="E27" s="48">
        <v>1000</v>
      </c>
      <c r="F27" s="48">
        <v>760.41</v>
      </c>
      <c r="G27" s="48">
        <v>1000</v>
      </c>
      <c r="H27" s="48">
        <v>1000</v>
      </c>
    </row>
    <row r="28" spans="1:8" x14ac:dyDescent="0.25">
      <c r="A28" s="35"/>
      <c r="B28" s="35" t="s">
        <v>98</v>
      </c>
      <c r="C28" s="40">
        <v>796125</v>
      </c>
      <c r="D28" s="40">
        <v>927253.24000000011</v>
      </c>
      <c r="E28" s="40">
        <v>787627</v>
      </c>
      <c r="F28" s="40">
        <v>417147.01999999996</v>
      </c>
      <c r="G28" s="40">
        <v>837850</v>
      </c>
      <c r="H28" s="40">
        <v>787850</v>
      </c>
    </row>
    <row r="29" spans="1:8" x14ac:dyDescent="0.25">
      <c r="A29" s="67" t="s">
        <v>1006</v>
      </c>
      <c r="B29" s="67" t="s">
        <v>377</v>
      </c>
      <c r="C29" s="48">
        <v>1000</v>
      </c>
      <c r="D29" s="48">
        <v>1363.88</v>
      </c>
      <c r="E29" s="48">
        <v>1000</v>
      </c>
      <c r="F29" s="48">
        <v>193.45</v>
      </c>
      <c r="G29" s="48">
        <v>1000</v>
      </c>
      <c r="H29" s="48">
        <v>1000</v>
      </c>
    </row>
    <row r="30" spans="1:8" x14ac:dyDescent="0.25">
      <c r="A30" s="67" t="s">
        <v>1007</v>
      </c>
      <c r="B30" s="67" t="s">
        <v>462</v>
      </c>
      <c r="C30" s="48">
        <v>700</v>
      </c>
      <c r="D30" s="48">
        <v>1798.25</v>
      </c>
      <c r="E30" s="48">
        <v>700</v>
      </c>
      <c r="F30" s="48">
        <v>0</v>
      </c>
      <c r="G30" s="48">
        <v>700</v>
      </c>
      <c r="H30" s="48">
        <v>1000</v>
      </c>
    </row>
    <row r="31" spans="1:8" x14ac:dyDescent="0.25">
      <c r="A31" s="67" t="s">
        <v>1008</v>
      </c>
      <c r="B31" s="67" t="s">
        <v>558</v>
      </c>
      <c r="C31" s="48">
        <v>13000</v>
      </c>
      <c r="D31" s="48">
        <v>7140.13</v>
      </c>
      <c r="E31" s="48">
        <v>16000</v>
      </c>
      <c r="F31" s="48">
        <v>4236.2700000000004</v>
      </c>
      <c r="G31" s="48">
        <v>16000</v>
      </c>
      <c r="H31" s="48">
        <v>16000</v>
      </c>
    </row>
    <row r="32" spans="1:8" x14ac:dyDescent="0.25">
      <c r="A32" s="67" t="s">
        <v>1009</v>
      </c>
      <c r="B32" s="67" t="s">
        <v>560</v>
      </c>
      <c r="C32" s="48">
        <v>1250</v>
      </c>
      <c r="D32" s="48">
        <v>1095.97</v>
      </c>
      <c r="E32" s="48">
        <v>1250</v>
      </c>
      <c r="F32" s="48">
        <v>161.69</v>
      </c>
      <c r="G32" s="48">
        <v>1250</v>
      </c>
      <c r="H32" s="48">
        <v>1250</v>
      </c>
    </row>
    <row r="33" spans="1:8" x14ac:dyDescent="0.25">
      <c r="A33" s="67" t="s">
        <v>1010</v>
      </c>
      <c r="B33" s="67" t="s">
        <v>708</v>
      </c>
      <c r="C33" s="48">
        <v>3000</v>
      </c>
      <c r="D33" s="48">
        <v>0</v>
      </c>
      <c r="E33" s="48">
        <v>3000</v>
      </c>
      <c r="F33" s="48">
        <v>2241</v>
      </c>
      <c r="G33" s="48">
        <v>3000</v>
      </c>
      <c r="H33" s="48">
        <v>3000</v>
      </c>
    </row>
    <row r="34" spans="1:8" x14ac:dyDescent="0.25">
      <c r="A34" s="67" t="s">
        <v>1011</v>
      </c>
      <c r="B34" s="67" t="s">
        <v>508</v>
      </c>
      <c r="C34" s="48">
        <v>600</v>
      </c>
      <c r="D34" s="48">
        <v>427.11</v>
      </c>
      <c r="E34" s="48">
        <v>600</v>
      </c>
      <c r="F34" s="48">
        <v>361.03</v>
      </c>
      <c r="G34" s="48">
        <v>600</v>
      </c>
      <c r="H34" s="48">
        <v>600</v>
      </c>
    </row>
    <row r="35" spans="1:8" x14ac:dyDescent="0.25">
      <c r="A35" s="67" t="s">
        <v>1012</v>
      </c>
      <c r="B35" s="67" t="s">
        <v>1013</v>
      </c>
      <c r="C35" s="48">
        <v>45000</v>
      </c>
      <c r="D35" s="48">
        <v>15890.5</v>
      </c>
      <c r="E35" s="48">
        <v>50000</v>
      </c>
      <c r="F35" s="48">
        <v>7140.33</v>
      </c>
      <c r="G35" s="48">
        <v>12775</v>
      </c>
      <c r="H35" s="48">
        <v>7500</v>
      </c>
    </row>
    <row r="36" spans="1:8" x14ac:dyDescent="0.25">
      <c r="A36" s="35"/>
      <c r="B36" s="35" t="s">
        <v>99</v>
      </c>
      <c r="C36" s="40">
        <v>64550</v>
      </c>
      <c r="D36" s="40">
        <v>27715.84</v>
      </c>
      <c r="E36" s="40">
        <v>72550</v>
      </c>
      <c r="F36" s="40">
        <v>14333.77</v>
      </c>
      <c r="G36" s="40">
        <v>35325</v>
      </c>
      <c r="H36" s="40">
        <v>30350</v>
      </c>
    </row>
    <row r="37" spans="1:8" x14ac:dyDescent="0.25">
      <c r="A37" s="67" t="s">
        <v>1014</v>
      </c>
      <c r="B37" s="67" t="s">
        <v>510</v>
      </c>
      <c r="C37" s="48">
        <v>4000</v>
      </c>
      <c r="D37" s="48">
        <v>3783.51</v>
      </c>
      <c r="E37" s="48">
        <v>4000</v>
      </c>
      <c r="F37" s="48">
        <v>1400.03</v>
      </c>
      <c r="G37" s="48">
        <v>3500</v>
      </c>
      <c r="H37" s="48">
        <v>4000</v>
      </c>
    </row>
    <row r="38" spans="1:8" x14ac:dyDescent="0.25">
      <c r="A38" s="67" t="s">
        <v>1015</v>
      </c>
      <c r="B38" s="67" t="s">
        <v>512</v>
      </c>
      <c r="C38" s="48">
        <v>2500</v>
      </c>
      <c r="D38" s="48">
        <v>1297.19</v>
      </c>
      <c r="E38" s="48">
        <v>2500</v>
      </c>
      <c r="F38" s="48">
        <v>685.02</v>
      </c>
      <c r="G38" s="48">
        <v>2000</v>
      </c>
      <c r="H38" s="48">
        <v>2500</v>
      </c>
    </row>
    <row r="39" spans="1:8" x14ac:dyDescent="0.25">
      <c r="A39" s="67" t="s">
        <v>1016</v>
      </c>
      <c r="B39" s="67" t="s">
        <v>514</v>
      </c>
      <c r="C39" s="48">
        <v>12360</v>
      </c>
      <c r="D39" s="48">
        <v>12040.96</v>
      </c>
      <c r="E39" s="48">
        <v>13435</v>
      </c>
      <c r="F39" s="48">
        <v>5884.07</v>
      </c>
      <c r="G39" s="48">
        <v>12500</v>
      </c>
      <c r="H39" s="48">
        <v>13125</v>
      </c>
    </row>
    <row r="40" spans="1:8" x14ac:dyDescent="0.25">
      <c r="A40" s="67" t="s">
        <v>1017</v>
      </c>
      <c r="B40" s="67" t="s">
        <v>263</v>
      </c>
      <c r="C40" s="48">
        <v>1800</v>
      </c>
      <c r="D40" s="48">
        <v>4371.25</v>
      </c>
      <c r="E40" s="48">
        <v>1800</v>
      </c>
      <c r="F40" s="48">
        <v>612.76</v>
      </c>
      <c r="G40" s="48">
        <v>3500</v>
      </c>
      <c r="H40" s="48">
        <v>2500</v>
      </c>
    </row>
    <row r="41" spans="1:8" x14ac:dyDescent="0.25">
      <c r="A41" s="67" t="s">
        <v>1018</v>
      </c>
      <c r="B41" s="67" t="s">
        <v>610</v>
      </c>
      <c r="C41" s="48">
        <v>1000</v>
      </c>
      <c r="D41" s="48">
        <v>808.3</v>
      </c>
      <c r="E41" s="48">
        <v>1500</v>
      </c>
      <c r="F41" s="48">
        <v>145</v>
      </c>
      <c r="G41" s="48">
        <v>1500</v>
      </c>
      <c r="H41" s="48">
        <v>1500</v>
      </c>
    </row>
    <row r="42" spans="1:8" x14ac:dyDescent="0.25">
      <c r="A42" s="67" t="s">
        <v>1019</v>
      </c>
      <c r="B42" s="67" t="s">
        <v>412</v>
      </c>
      <c r="C42" s="48">
        <v>1750</v>
      </c>
      <c r="D42" s="48">
        <v>1448.84</v>
      </c>
      <c r="E42" s="48">
        <v>1750</v>
      </c>
      <c r="F42" s="48">
        <v>257.12</v>
      </c>
      <c r="G42" s="48">
        <v>1750</v>
      </c>
      <c r="H42" s="48">
        <v>1750</v>
      </c>
    </row>
    <row r="43" spans="1:8" x14ac:dyDescent="0.25">
      <c r="A43" s="67" t="s">
        <v>1020</v>
      </c>
      <c r="B43" s="67" t="s">
        <v>518</v>
      </c>
      <c r="C43" s="48">
        <v>21000</v>
      </c>
      <c r="D43" s="48">
        <v>16664.22</v>
      </c>
      <c r="E43" s="48">
        <v>18900</v>
      </c>
      <c r="F43" s="48">
        <v>5154.97</v>
      </c>
      <c r="G43" s="48">
        <v>15000</v>
      </c>
      <c r="H43" s="48">
        <v>15750</v>
      </c>
    </row>
    <row r="44" spans="1:8" x14ac:dyDescent="0.25">
      <c r="A44" s="67" t="s">
        <v>1021</v>
      </c>
      <c r="B44" s="67" t="s">
        <v>614</v>
      </c>
      <c r="C44" s="48">
        <v>1500</v>
      </c>
      <c r="D44" s="48" t="s">
        <v>217</v>
      </c>
      <c r="E44" s="48">
        <v>1500</v>
      </c>
      <c r="F44" s="48">
        <v>116.31</v>
      </c>
      <c r="G44" s="48">
        <v>1500</v>
      </c>
      <c r="H44" s="48">
        <v>1500</v>
      </c>
    </row>
    <row r="45" spans="1:8" x14ac:dyDescent="0.25">
      <c r="A45" s="67" t="s">
        <v>1022</v>
      </c>
      <c r="B45" s="67" t="s">
        <v>652</v>
      </c>
      <c r="C45" s="48">
        <v>2000</v>
      </c>
      <c r="D45" s="48">
        <v>1744.39</v>
      </c>
      <c r="E45" s="48">
        <v>2000</v>
      </c>
      <c r="F45" s="48">
        <v>1074</v>
      </c>
      <c r="G45" s="48">
        <v>2000</v>
      </c>
      <c r="H45" s="48">
        <v>2000</v>
      </c>
    </row>
    <row r="46" spans="1:8" x14ac:dyDescent="0.25">
      <c r="A46" s="67" t="s">
        <v>1023</v>
      </c>
      <c r="B46" s="67" t="s">
        <v>522</v>
      </c>
      <c r="C46" s="48">
        <v>4750</v>
      </c>
      <c r="D46" s="48">
        <v>4932.8999999999996</v>
      </c>
      <c r="E46" s="48">
        <v>4750</v>
      </c>
      <c r="F46" s="48">
        <v>2192.4</v>
      </c>
      <c r="G46" s="48">
        <v>4750</v>
      </c>
      <c r="H46" s="48">
        <v>4750</v>
      </c>
    </row>
    <row r="47" spans="1:8" x14ac:dyDescent="0.25">
      <c r="A47" s="67" t="s">
        <v>1024</v>
      </c>
      <c r="B47" s="67" t="s">
        <v>526</v>
      </c>
      <c r="C47" s="48">
        <v>1250</v>
      </c>
      <c r="D47" s="48">
        <v>1215.5899999999999</v>
      </c>
      <c r="E47" s="48">
        <v>1250</v>
      </c>
      <c r="F47" s="48">
        <v>583.1</v>
      </c>
      <c r="G47" s="48">
        <v>1250</v>
      </c>
      <c r="H47" s="48">
        <v>1287.5</v>
      </c>
    </row>
    <row r="48" spans="1:8" x14ac:dyDescent="0.25">
      <c r="A48" s="67" t="s">
        <v>1025</v>
      </c>
      <c r="B48" s="67" t="s">
        <v>528</v>
      </c>
      <c r="C48" s="48">
        <v>2800</v>
      </c>
      <c r="D48" s="48">
        <v>2184.71</v>
      </c>
      <c r="E48" s="48">
        <v>2632</v>
      </c>
      <c r="F48" s="48">
        <v>1060.8699999999999</v>
      </c>
      <c r="G48" s="48">
        <v>2632</v>
      </c>
      <c r="H48" s="48">
        <v>2632</v>
      </c>
    </row>
    <row r="49" spans="1:8" x14ac:dyDescent="0.25">
      <c r="A49" s="67" t="s">
        <v>1026</v>
      </c>
      <c r="B49" s="67" t="s">
        <v>530</v>
      </c>
      <c r="C49" s="48">
        <v>3200</v>
      </c>
      <c r="D49" s="48">
        <v>3169.92</v>
      </c>
      <c r="E49" s="48">
        <v>3200</v>
      </c>
      <c r="F49" s="48">
        <v>1584.96</v>
      </c>
      <c r="G49" s="48">
        <v>3200</v>
      </c>
      <c r="H49" s="48">
        <v>3420</v>
      </c>
    </row>
    <row r="50" spans="1:8" x14ac:dyDescent="0.25">
      <c r="A50" s="67" t="s">
        <v>1027</v>
      </c>
      <c r="B50" s="67" t="s">
        <v>1028</v>
      </c>
      <c r="C50" s="48">
        <v>550</v>
      </c>
      <c r="D50" s="48">
        <v>485.04</v>
      </c>
      <c r="E50" s="48">
        <v>550</v>
      </c>
      <c r="F50" s="48">
        <v>482.44</v>
      </c>
      <c r="G50" s="48">
        <v>550</v>
      </c>
      <c r="H50" s="48">
        <v>550</v>
      </c>
    </row>
    <row r="51" spans="1:8" x14ac:dyDescent="0.25">
      <c r="A51" s="67" t="s">
        <v>1029</v>
      </c>
      <c r="B51" s="67" t="s">
        <v>126</v>
      </c>
      <c r="C51" s="48">
        <v>1000</v>
      </c>
      <c r="D51" s="48">
        <v>65.900000000000006</v>
      </c>
      <c r="E51" s="48">
        <v>1500</v>
      </c>
      <c r="F51" s="48">
        <v>0</v>
      </c>
      <c r="G51" s="48">
        <v>1500</v>
      </c>
      <c r="H51" s="48">
        <v>1500</v>
      </c>
    </row>
    <row r="52" spans="1:8" x14ac:dyDescent="0.25">
      <c r="A52" s="35"/>
      <c r="B52" s="35" t="s">
        <v>100</v>
      </c>
      <c r="C52" s="40">
        <v>61460</v>
      </c>
      <c r="D52" s="40">
        <v>54212.72</v>
      </c>
      <c r="E52" s="40">
        <v>61267</v>
      </c>
      <c r="F52" s="40">
        <v>21233.049999999996</v>
      </c>
      <c r="G52" s="40">
        <v>57132</v>
      </c>
      <c r="H52" s="40">
        <v>58764.5</v>
      </c>
    </row>
    <row r="53" spans="1:8" x14ac:dyDescent="0.25">
      <c r="A53" s="48" t="s">
        <v>1244</v>
      </c>
      <c r="B53" s="48" t="s">
        <v>1032</v>
      </c>
      <c r="C53" s="48">
        <v>0</v>
      </c>
      <c r="D53" s="48">
        <v>0</v>
      </c>
      <c r="E53" s="48">
        <v>0</v>
      </c>
      <c r="F53" s="48">
        <v>463.1</v>
      </c>
      <c r="G53" s="48">
        <v>1500</v>
      </c>
      <c r="H53" s="48">
        <v>0</v>
      </c>
    </row>
    <row r="54" spans="1:8" x14ac:dyDescent="0.25">
      <c r="A54" s="40"/>
      <c r="B54" s="40" t="s">
        <v>1245</v>
      </c>
      <c r="C54" s="40">
        <v>0</v>
      </c>
      <c r="D54" s="40">
        <v>0</v>
      </c>
      <c r="E54" s="40">
        <v>0</v>
      </c>
      <c r="F54" s="40">
        <v>463.1</v>
      </c>
      <c r="G54" s="40">
        <v>1500</v>
      </c>
      <c r="H54" s="40">
        <v>0</v>
      </c>
    </row>
    <row r="55" spans="1:8" x14ac:dyDescent="0.25">
      <c r="A55" s="67" t="s">
        <v>1030</v>
      </c>
      <c r="B55" s="67" t="s">
        <v>435</v>
      </c>
      <c r="C55" s="48">
        <v>15000</v>
      </c>
      <c r="D55" s="48">
        <v>26377.3</v>
      </c>
      <c r="E55" s="48">
        <v>15000</v>
      </c>
      <c r="F55" s="48">
        <v>7729.3</v>
      </c>
      <c r="G55" s="48">
        <v>23710</v>
      </c>
      <c r="H55" s="48">
        <v>20000</v>
      </c>
    </row>
    <row r="56" spans="1:8" x14ac:dyDescent="0.25">
      <c r="A56" s="67" t="s">
        <v>1031</v>
      </c>
      <c r="B56" s="67" t="s">
        <v>1032</v>
      </c>
      <c r="C56" s="48">
        <v>5000</v>
      </c>
      <c r="D56" s="48">
        <v>2361.0300000000002</v>
      </c>
      <c r="E56" s="48">
        <v>5000</v>
      </c>
      <c r="F56" s="48">
        <v>1935.1</v>
      </c>
      <c r="G56" s="48">
        <v>5000</v>
      </c>
      <c r="H56" s="48">
        <v>0</v>
      </c>
    </row>
    <row r="57" spans="1:8" x14ac:dyDescent="0.25">
      <c r="A57" s="67" t="s">
        <v>1033</v>
      </c>
      <c r="B57" s="67" t="s">
        <v>241</v>
      </c>
      <c r="C57" s="48">
        <v>30975</v>
      </c>
      <c r="D57" s="48">
        <v>30975</v>
      </c>
      <c r="E57" s="48">
        <v>34000</v>
      </c>
      <c r="F57" s="48">
        <v>0</v>
      </c>
      <c r="G57" s="48">
        <v>23125</v>
      </c>
      <c r="H57" s="48">
        <v>20000</v>
      </c>
    </row>
    <row r="58" spans="1:8" x14ac:dyDescent="0.25">
      <c r="A58" s="85" t="s">
        <v>1034</v>
      </c>
      <c r="B58" s="85" t="s">
        <v>657</v>
      </c>
      <c r="C58" s="43">
        <v>0</v>
      </c>
      <c r="D58" s="43">
        <v>0</v>
      </c>
      <c r="E58" s="43">
        <v>0</v>
      </c>
      <c r="F58" s="43">
        <v>19140</v>
      </c>
      <c r="G58" s="43">
        <v>37890</v>
      </c>
      <c r="H58" s="43">
        <v>231667</v>
      </c>
    </row>
    <row r="59" spans="1:8" ht="15.75" thickBot="1" x14ac:dyDescent="0.3">
      <c r="A59" s="35"/>
      <c r="B59" s="35" t="s">
        <v>312</v>
      </c>
      <c r="C59" s="40">
        <v>50975</v>
      </c>
      <c r="D59" s="40">
        <v>59713.33</v>
      </c>
      <c r="E59" s="40">
        <v>54000</v>
      </c>
      <c r="F59" s="40">
        <v>28804.400000000001</v>
      </c>
      <c r="G59" s="40">
        <v>89725</v>
      </c>
      <c r="H59" s="40">
        <v>271667</v>
      </c>
    </row>
    <row r="60" spans="1:8" ht="16.5" thickTop="1" thickBot="1" x14ac:dyDescent="0.3">
      <c r="A60" s="37"/>
      <c r="B60" s="37" t="s">
        <v>313</v>
      </c>
      <c r="C60" s="50">
        <v>1126916</v>
      </c>
      <c r="D60" s="50">
        <v>1211826.7699999996</v>
      </c>
      <c r="E60" s="50">
        <v>1137869</v>
      </c>
      <c r="F60" s="50">
        <v>548938.97</v>
      </c>
      <c r="G60" s="50">
        <v>1176805</v>
      </c>
      <c r="H60" s="50">
        <v>1307926.5</v>
      </c>
    </row>
    <row r="61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K31" sqref="K31"/>
    </sheetView>
  </sheetViews>
  <sheetFormatPr defaultRowHeight="15" x14ac:dyDescent="0.25"/>
  <cols>
    <col min="1" max="1" width="14.140625" customWidth="1"/>
    <col min="2" max="2" width="28.140625" bestFit="1" customWidth="1"/>
  </cols>
  <sheetData>
    <row r="1" spans="1:8" x14ac:dyDescent="0.25">
      <c r="A1" s="77" t="s">
        <v>0</v>
      </c>
      <c r="B1" s="78"/>
      <c r="C1" s="78"/>
      <c r="D1" s="78"/>
      <c r="E1" s="78"/>
      <c r="F1" s="78"/>
      <c r="G1" s="78"/>
      <c r="H1" s="78"/>
    </row>
    <row r="2" spans="1:8" x14ac:dyDescent="0.25">
      <c r="A2" s="77" t="s">
        <v>1179</v>
      </c>
      <c r="B2" s="78"/>
      <c r="C2" s="78"/>
      <c r="D2" s="78"/>
      <c r="E2" s="78"/>
      <c r="F2" s="78"/>
      <c r="G2" s="78"/>
      <c r="H2" s="78"/>
    </row>
    <row r="3" spans="1:8" x14ac:dyDescent="0.25">
      <c r="A3" s="77" t="s">
        <v>314</v>
      </c>
      <c r="B3" s="78"/>
      <c r="C3" s="78"/>
      <c r="D3" s="78"/>
      <c r="E3" s="78"/>
      <c r="F3" s="78"/>
      <c r="G3" s="78"/>
      <c r="H3" s="78"/>
    </row>
    <row r="4" spans="1:8" x14ac:dyDescent="0.25">
      <c r="A4" s="65"/>
      <c r="B4" s="65"/>
      <c r="C4" s="65"/>
      <c r="D4" s="65"/>
      <c r="E4" s="65"/>
      <c r="F4" s="65"/>
      <c r="G4" s="65"/>
      <c r="H4" s="65"/>
    </row>
    <row r="5" spans="1:8" x14ac:dyDescent="0.25">
      <c r="A5" s="80" t="s">
        <v>21</v>
      </c>
      <c r="B5" s="80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80" t="s">
        <v>23</v>
      </c>
      <c r="B6" s="80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16" t="s">
        <v>2</v>
      </c>
      <c r="B7" s="16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48" t="s">
        <v>317</v>
      </c>
      <c r="B8" s="48" t="s">
        <v>318</v>
      </c>
      <c r="C8" s="48">
        <v>12800</v>
      </c>
      <c r="D8" s="48">
        <v>12800</v>
      </c>
      <c r="E8" s="48">
        <v>12000</v>
      </c>
      <c r="F8" s="48">
        <v>6000</v>
      </c>
      <c r="G8" s="48">
        <v>12000</v>
      </c>
      <c r="H8" s="48">
        <v>12000</v>
      </c>
    </row>
    <row r="9" spans="1:8" x14ac:dyDescent="0.25">
      <c r="A9" s="48" t="s">
        <v>319</v>
      </c>
      <c r="B9" s="48" t="s">
        <v>320</v>
      </c>
      <c r="C9" s="48">
        <v>21152</v>
      </c>
      <c r="D9" s="48">
        <v>21152.15</v>
      </c>
      <c r="E9" s="48">
        <v>7876</v>
      </c>
      <c r="F9" s="48">
        <v>7787.03</v>
      </c>
      <c r="G9" s="48">
        <v>7876</v>
      </c>
      <c r="H9" s="48">
        <v>7859</v>
      </c>
    </row>
    <row r="10" spans="1:8" x14ac:dyDescent="0.25">
      <c r="A10" s="48" t="s">
        <v>1035</v>
      </c>
      <c r="B10" s="48" t="s">
        <v>934</v>
      </c>
      <c r="C10" s="48">
        <v>9593</v>
      </c>
      <c r="D10" s="48">
        <v>9593.43</v>
      </c>
      <c r="E10" s="48">
        <v>15243</v>
      </c>
      <c r="F10" s="48">
        <v>14375.45</v>
      </c>
      <c r="G10" s="48">
        <v>15243</v>
      </c>
      <c r="H10" s="48">
        <v>15166</v>
      </c>
    </row>
    <row r="11" spans="1:8" x14ac:dyDescent="0.25">
      <c r="A11" s="48" t="s">
        <v>1149</v>
      </c>
      <c r="B11" s="48" t="s">
        <v>1138</v>
      </c>
      <c r="C11" s="48">
        <v>9921</v>
      </c>
      <c r="D11" s="48">
        <v>9921.18</v>
      </c>
      <c r="E11" s="48">
        <v>0</v>
      </c>
      <c r="F11" s="48">
        <v>0</v>
      </c>
      <c r="G11" s="48">
        <v>0</v>
      </c>
      <c r="H11" s="48">
        <v>0</v>
      </c>
    </row>
    <row r="12" spans="1:8" ht="15.75" thickBot="1" x14ac:dyDescent="0.3">
      <c r="A12" s="42"/>
      <c r="B12" s="42" t="s">
        <v>315</v>
      </c>
      <c r="C12" s="42">
        <v>53466</v>
      </c>
      <c r="D12" s="42">
        <v>53466.76</v>
      </c>
      <c r="E12" s="42">
        <v>35119</v>
      </c>
      <c r="F12" s="42">
        <v>28162.48</v>
      </c>
      <c r="G12" s="42">
        <v>35119</v>
      </c>
      <c r="H12" s="42">
        <v>35025</v>
      </c>
    </row>
    <row r="13" spans="1:8" ht="16.5" thickTop="1" thickBot="1" x14ac:dyDescent="0.3">
      <c r="A13" s="37"/>
      <c r="B13" s="37" t="s">
        <v>316</v>
      </c>
      <c r="C13" s="50">
        <v>53466</v>
      </c>
      <c r="D13" s="50">
        <v>53466.76</v>
      </c>
      <c r="E13" s="50">
        <v>35119</v>
      </c>
      <c r="F13" s="50">
        <v>28162.48</v>
      </c>
      <c r="G13" s="50">
        <v>35119</v>
      </c>
      <c r="H13" s="50">
        <v>35025</v>
      </c>
    </row>
    <row r="14" spans="1:8" ht="15.75" thickTop="1" x14ac:dyDescent="0.25">
      <c r="A14" s="67"/>
      <c r="B14" s="67"/>
      <c r="C14" s="48"/>
      <c r="D14" s="48"/>
      <c r="E14" s="48"/>
      <c r="F14" s="48"/>
      <c r="G14" s="48"/>
      <c r="H14" s="48"/>
    </row>
    <row r="15" spans="1:8" x14ac:dyDescent="0.25">
      <c r="A15" s="67"/>
      <c r="B15" s="67"/>
      <c r="C15" s="48"/>
      <c r="D15" s="48"/>
      <c r="E15" s="48"/>
      <c r="F15" s="48"/>
      <c r="G15" s="48"/>
      <c r="H15" s="48"/>
    </row>
  </sheetData>
  <pageMargins left="0.7" right="0.7" top="0.75" bottom="0.75" header="0.3" footer="0.3"/>
  <pageSetup scale="8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T26" sqref="T26"/>
    </sheetView>
  </sheetViews>
  <sheetFormatPr defaultRowHeight="15" x14ac:dyDescent="0.25"/>
  <cols>
    <col min="1" max="1" width="15.7109375" customWidth="1"/>
    <col min="2" max="2" width="37" customWidth="1"/>
    <col min="5" max="5" width="10" bestFit="1" customWidth="1"/>
    <col min="6" max="6" width="12.7109375" bestFit="1" customWidth="1"/>
    <col min="8" max="8" width="11.42578125" bestFit="1" customWidth="1"/>
  </cols>
  <sheetData>
    <row r="1" spans="1:8" x14ac:dyDescent="0.25">
      <c r="B1" s="176" t="s">
        <v>0</v>
      </c>
      <c r="C1" s="176"/>
      <c r="D1" s="176"/>
      <c r="E1" s="176"/>
      <c r="F1" s="176"/>
      <c r="G1" s="177"/>
      <c r="H1" s="177"/>
    </row>
    <row r="2" spans="1:8" x14ac:dyDescent="0.25">
      <c r="B2" s="176" t="s">
        <v>1179</v>
      </c>
      <c r="C2" s="176"/>
      <c r="D2" s="176"/>
      <c r="E2" s="176"/>
      <c r="F2" s="176"/>
      <c r="G2" s="177"/>
      <c r="H2" s="177"/>
    </row>
    <row r="3" spans="1:8" x14ac:dyDescent="0.25">
      <c r="B3" s="176" t="s">
        <v>1273</v>
      </c>
      <c r="C3" s="176"/>
      <c r="D3" s="176"/>
      <c r="E3" s="176"/>
      <c r="F3" s="178"/>
      <c r="G3" s="177"/>
      <c r="H3" s="177"/>
    </row>
    <row r="5" spans="1:8" x14ac:dyDescent="0.25">
      <c r="B5" s="179"/>
      <c r="C5" s="180" t="s">
        <v>481</v>
      </c>
      <c r="D5" s="180" t="s">
        <v>481</v>
      </c>
      <c r="E5" s="180" t="s">
        <v>482</v>
      </c>
      <c r="F5" s="180" t="s">
        <v>482</v>
      </c>
      <c r="G5" s="180" t="s">
        <v>482</v>
      </c>
      <c r="H5" s="180" t="s">
        <v>1180</v>
      </c>
    </row>
    <row r="6" spans="1:8" x14ac:dyDescent="0.25">
      <c r="B6" s="179"/>
      <c r="C6" s="181" t="s">
        <v>31</v>
      </c>
      <c r="D6" s="181" t="s">
        <v>32</v>
      </c>
      <c r="E6" s="182" t="s">
        <v>33</v>
      </c>
      <c r="F6" s="182" t="s">
        <v>32</v>
      </c>
      <c r="G6" s="182" t="s">
        <v>123</v>
      </c>
      <c r="H6" s="182" t="s">
        <v>34</v>
      </c>
    </row>
    <row r="7" spans="1:8" ht="15.75" thickBot="1" x14ac:dyDescent="0.3">
      <c r="B7" s="183" t="s">
        <v>2</v>
      </c>
      <c r="C7" s="184"/>
      <c r="D7" s="184"/>
      <c r="E7" s="185" t="s">
        <v>124</v>
      </c>
      <c r="F7" s="185" t="s">
        <v>35</v>
      </c>
      <c r="G7" s="185" t="s">
        <v>124</v>
      </c>
      <c r="H7" s="185" t="s">
        <v>124</v>
      </c>
    </row>
    <row r="8" spans="1:8" ht="15.75" thickTop="1" x14ac:dyDescent="0.25">
      <c r="A8" s="186"/>
      <c r="B8" s="187"/>
      <c r="C8" s="188"/>
      <c r="D8" s="188"/>
      <c r="E8" s="34"/>
      <c r="F8" s="189"/>
      <c r="G8" s="34"/>
      <c r="H8" s="34"/>
    </row>
    <row r="9" spans="1:8" x14ac:dyDescent="0.25">
      <c r="A9" s="68"/>
      <c r="B9" s="190" t="s">
        <v>3</v>
      </c>
      <c r="C9" s="4">
        <v>265232</v>
      </c>
      <c r="D9" s="4">
        <v>265232</v>
      </c>
      <c r="E9" s="4">
        <v>0</v>
      </c>
      <c r="F9" s="4">
        <v>0</v>
      </c>
      <c r="G9" s="4">
        <v>269411.53000000003</v>
      </c>
      <c r="H9" s="4">
        <v>278093.53000000003</v>
      </c>
    </row>
    <row r="10" spans="1:8" x14ac:dyDescent="0.25">
      <c r="C10" s="4"/>
      <c r="D10" s="4"/>
      <c r="E10" s="4"/>
      <c r="F10" s="4"/>
      <c r="G10" s="4"/>
      <c r="H10" s="4"/>
    </row>
    <row r="11" spans="1:8" x14ac:dyDescent="0.25">
      <c r="A11" s="68" t="s">
        <v>1274</v>
      </c>
      <c r="B11" s="68" t="s">
        <v>87</v>
      </c>
      <c r="C11" s="3">
        <v>2600</v>
      </c>
      <c r="D11" s="3">
        <v>3751.14</v>
      </c>
      <c r="E11" s="3">
        <v>1000</v>
      </c>
      <c r="F11" s="3">
        <v>2707.22</v>
      </c>
      <c r="G11" s="4">
        <v>4700</v>
      </c>
      <c r="H11" s="4">
        <v>4000</v>
      </c>
    </row>
    <row r="12" spans="1:8" x14ac:dyDescent="0.25">
      <c r="A12" s="68" t="s">
        <v>1275</v>
      </c>
      <c r="B12" s="68" t="s">
        <v>1276</v>
      </c>
      <c r="C12" s="3">
        <v>378000</v>
      </c>
      <c r="D12" s="3">
        <v>0</v>
      </c>
      <c r="E12" s="3">
        <v>0</v>
      </c>
      <c r="F12" s="3">
        <v>0</v>
      </c>
      <c r="G12" s="3">
        <v>513111</v>
      </c>
      <c r="H12" s="4">
        <v>150000</v>
      </c>
    </row>
    <row r="13" spans="1:8" x14ac:dyDescent="0.25">
      <c r="A13" t="s">
        <v>1277</v>
      </c>
      <c r="B13" t="s">
        <v>1148</v>
      </c>
      <c r="C13" s="3">
        <v>0</v>
      </c>
      <c r="D13" s="3">
        <v>4410.3900000000003</v>
      </c>
      <c r="E13" s="3">
        <v>0</v>
      </c>
      <c r="F13" s="3">
        <v>0</v>
      </c>
      <c r="G13" s="3">
        <v>0</v>
      </c>
      <c r="H13" s="3">
        <v>0</v>
      </c>
    </row>
    <row r="14" spans="1:8" ht="15.75" thickBot="1" x14ac:dyDescent="0.3">
      <c r="A14" s="191"/>
      <c r="B14" s="192" t="s">
        <v>1278</v>
      </c>
      <c r="C14" s="193">
        <v>380600</v>
      </c>
      <c r="D14" s="193">
        <v>8161.5300000000007</v>
      </c>
      <c r="E14" s="193">
        <v>1000</v>
      </c>
      <c r="F14" s="193">
        <v>2707.22</v>
      </c>
      <c r="G14" s="193">
        <v>517811</v>
      </c>
      <c r="H14" s="193">
        <v>154000</v>
      </c>
    </row>
    <row r="15" spans="1:8" ht="15.75" thickBot="1" x14ac:dyDescent="0.3">
      <c r="A15" s="194"/>
      <c r="B15" s="195" t="s">
        <v>5</v>
      </c>
      <c r="C15" s="196">
        <v>645832</v>
      </c>
      <c r="D15" s="196">
        <v>273393.53000000003</v>
      </c>
      <c r="E15" s="196">
        <v>1000</v>
      </c>
      <c r="F15" s="196">
        <v>2707.22</v>
      </c>
      <c r="G15" s="196">
        <v>787222.53</v>
      </c>
      <c r="H15" s="196">
        <v>432093.53</v>
      </c>
    </row>
    <row r="16" spans="1:8" x14ac:dyDescent="0.25">
      <c r="A16" s="68"/>
      <c r="B16" s="190"/>
      <c r="C16" s="3"/>
      <c r="D16" s="3"/>
      <c r="E16" s="3"/>
      <c r="F16" s="3"/>
      <c r="G16" s="3"/>
      <c r="H16" s="3"/>
    </row>
    <row r="17" spans="1:8" x14ac:dyDescent="0.25">
      <c r="A17" s="68"/>
      <c r="B17" s="190"/>
      <c r="C17" s="3"/>
      <c r="D17" s="3"/>
      <c r="E17" s="3"/>
      <c r="F17" s="3"/>
      <c r="G17" s="3"/>
      <c r="H17" s="3"/>
    </row>
    <row r="18" spans="1:8" x14ac:dyDescent="0.25">
      <c r="A18" s="68" t="s">
        <v>1279</v>
      </c>
      <c r="B18" s="68" t="s">
        <v>378</v>
      </c>
      <c r="C18" s="3">
        <v>420000</v>
      </c>
      <c r="D18" s="3">
        <v>0</v>
      </c>
      <c r="E18" s="3">
        <v>0</v>
      </c>
      <c r="F18" s="3">
        <v>0</v>
      </c>
      <c r="G18" s="4">
        <v>0</v>
      </c>
      <c r="H18" s="4">
        <v>0</v>
      </c>
    </row>
    <row r="19" spans="1:8" x14ac:dyDescent="0.25">
      <c r="A19" s="68" t="s">
        <v>1280</v>
      </c>
      <c r="B19" s="68" t="s">
        <v>1281</v>
      </c>
      <c r="C19" s="3">
        <v>0</v>
      </c>
      <c r="D19" s="3">
        <v>3982</v>
      </c>
      <c r="E19" s="3">
        <v>0</v>
      </c>
      <c r="F19" s="3">
        <v>49129</v>
      </c>
      <c r="G19" s="4">
        <v>509129</v>
      </c>
      <c r="H19" s="4">
        <v>166667</v>
      </c>
    </row>
    <row r="20" spans="1:8" ht="15.75" thickBot="1" x14ac:dyDescent="0.3">
      <c r="A20" t="s">
        <v>1282</v>
      </c>
      <c r="B20" t="s">
        <v>981</v>
      </c>
      <c r="C20" s="3">
        <v>0</v>
      </c>
      <c r="D20" s="3">
        <v>0</v>
      </c>
      <c r="E20" s="3">
        <v>12500</v>
      </c>
      <c r="F20" s="3">
        <v>0</v>
      </c>
      <c r="G20" s="3">
        <v>0</v>
      </c>
      <c r="H20" s="4">
        <v>27578</v>
      </c>
    </row>
    <row r="21" spans="1:8" ht="16.5" thickTop="1" thickBot="1" x14ac:dyDescent="0.3">
      <c r="A21" s="197"/>
      <c r="B21" s="50" t="s">
        <v>16</v>
      </c>
      <c r="C21" s="116">
        <v>420000</v>
      </c>
      <c r="D21" s="116">
        <v>3982</v>
      </c>
      <c r="E21" s="116">
        <v>12500</v>
      </c>
      <c r="F21" s="116">
        <v>49129</v>
      </c>
      <c r="G21" s="116">
        <v>509129</v>
      </c>
      <c r="H21" s="116">
        <v>194245</v>
      </c>
    </row>
    <row r="22" spans="1:8" ht="15.75" thickTop="1" x14ac:dyDescent="0.25">
      <c r="A22" s="68"/>
      <c r="B22" s="198"/>
      <c r="C22" s="3"/>
      <c r="D22" s="3"/>
      <c r="E22" s="3"/>
      <c r="F22" s="3"/>
      <c r="G22" s="3"/>
      <c r="H22" s="3"/>
    </row>
    <row r="23" spans="1:8" x14ac:dyDescent="0.25">
      <c r="A23" s="68"/>
      <c r="B23" s="198"/>
      <c r="C23" s="3"/>
      <c r="D23" s="3"/>
      <c r="E23" s="3"/>
      <c r="F23" s="3"/>
      <c r="G23" s="3"/>
      <c r="H23" s="3"/>
    </row>
    <row r="24" spans="1:8" x14ac:dyDescent="0.25">
      <c r="A24" s="68"/>
      <c r="B24" s="199" t="s">
        <v>17</v>
      </c>
      <c r="C24" s="4">
        <v>225832</v>
      </c>
      <c r="D24" s="4">
        <v>269411.53000000003</v>
      </c>
      <c r="E24" s="4">
        <v>-11500</v>
      </c>
      <c r="F24" s="4">
        <v>-46421.78</v>
      </c>
      <c r="G24" s="4">
        <v>278093.53000000003</v>
      </c>
      <c r="H24" s="4">
        <v>237848.53000000003</v>
      </c>
    </row>
    <row r="25" spans="1:8" x14ac:dyDescent="0.25">
      <c r="A25" s="68"/>
      <c r="B25" s="198"/>
      <c r="C25" s="200"/>
      <c r="D25" s="200"/>
      <c r="E25" s="200"/>
      <c r="F25" s="200"/>
      <c r="G25" s="200"/>
      <c r="H25" s="200"/>
    </row>
    <row r="26" spans="1:8" x14ac:dyDescent="0.25">
      <c r="A26" s="68"/>
      <c r="B26" s="190"/>
      <c r="C26" s="200"/>
      <c r="D26" s="200"/>
      <c r="E26" s="200"/>
      <c r="F26" s="200"/>
      <c r="G26" s="200"/>
      <c r="H26" s="200"/>
    </row>
    <row r="27" spans="1:8" x14ac:dyDescent="0.25">
      <c r="A27" s="68"/>
      <c r="B27" s="190" t="s">
        <v>223</v>
      </c>
      <c r="C27" s="200"/>
      <c r="D27" s="200"/>
      <c r="E27" s="200"/>
      <c r="F27" s="200"/>
      <c r="G27" s="200"/>
      <c r="H27" s="200"/>
    </row>
    <row r="28" spans="1:8" x14ac:dyDescent="0.25">
      <c r="A28" s="68"/>
      <c r="B28" s="190" t="s">
        <v>280</v>
      </c>
      <c r="C28" s="4">
        <v>-39400</v>
      </c>
      <c r="D28" s="4">
        <v>4179.5300000000279</v>
      </c>
      <c r="E28" s="4">
        <v>-11500</v>
      </c>
      <c r="F28" s="4">
        <v>-46421.78</v>
      </c>
      <c r="G28" s="4">
        <v>8682</v>
      </c>
      <c r="H28" s="4">
        <v>-40245</v>
      </c>
    </row>
    <row r="29" spans="1:8" x14ac:dyDescent="0.25">
      <c r="A29" s="68"/>
      <c r="B29" s="68"/>
      <c r="C29" s="3"/>
      <c r="D29" s="3"/>
      <c r="E29" s="3"/>
      <c r="F29" s="3"/>
      <c r="G29" s="3"/>
      <c r="H29" s="3"/>
    </row>
    <row r="30" spans="1:8" x14ac:dyDescent="0.25">
      <c r="A30" s="68"/>
      <c r="B30" s="3"/>
      <c r="C30" s="68"/>
      <c r="D30" s="68"/>
      <c r="E30" s="68"/>
      <c r="F30" s="68"/>
      <c r="G30" s="68"/>
      <c r="H30" s="68"/>
    </row>
    <row r="31" spans="1:8" x14ac:dyDescent="0.25">
      <c r="A31" s="68"/>
      <c r="B31" s="190" t="s">
        <v>1283</v>
      </c>
      <c r="C31" s="68"/>
      <c r="D31" s="68"/>
      <c r="E31" s="68"/>
      <c r="F31" s="68"/>
      <c r="G31" s="68"/>
      <c r="H31" s="68"/>
    </row>
    <row r="32" spans="1:8" x14ac:dyDescent="0.25">
      <c r="A32" s="68"/>
      <c r="B32" s="190" t="s">
        <v>1284</v>
      </c>
      <c r="C32" s="68"/>
      <c r="D32" s="68"/>
      <c r="E32" s="68"/>
      <c r="F32" s="68"/>
      <c r="G32" s="68"/>
      <c r="H32" s="6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/>
  </sheetViews>
  <sheetFormatPr defaultRowHeight="15" x14ac:dyDescent="0.25"/>
  <cols>
    <col min="1" max="1" width="37" customWidth="1"/>
    <col min="2" max="3" width="0" hidden="1" customWidth="1"/>
    <col min="5" max="5" width="12.7109375" bestFit="1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8"/>
      <c r="I1" s="78"/>
    </row>
    <row r="2" spans="1:9" x14ac:dyDescent="0.25">
      <c r="A2" s="77" t="s">
        <v>1179</v>
      </c>
      <c r="B2" s="77"/>
      <c r="C2" s="77"/>
      <c r="D2" s="77"/>
      <c r="E2" s="77"/>
      <c r="F2" s="77"/>
      <c r="G2" s="77"/>
      <c r="H2" s="78"/>
      <c r="I2" s="78"/>
    </row>
    <row r="3" spans="1:9" x14ac:dyDescent="0.25">
      <c r="A3" s="77" t="s">
        <v>321</v>
      </c>
      <c r="B3" s="77"/>
      <c r="C3" s="77"/>
      <c r="D3" s="77"/>
      <c r="E3" s="77"/>
      <c r="F3" s="77"/>
      <c r="G3" s="77"/>
      <c r="H3" s="78"/>
      <c r="I3" s="78"/>
    </row>
    <row r="4" spans="1:9" x14ac:dyDescent="0.25">
      <c r="A4" s="65"/>
      <c r="B4" s="65"/>
      <c r="C4" s="65"/>
      <c r="D4" s="65"/>
      <c r="E4" s="65"/>
      <c r="F4" s="79"/>
      <c r="G4" s="79"/>
      <c r="H4" s="65"/>
      <c r="I4" s="65"/>
    </row>
    <row r="5" spans="1:9" x14ac:dyDescent="0.25">
      <c r="A5" s="114"/>
      <c r="B5" s="114" t="s">
        <v>30</v>
      </c>
      <c r="C5" s="114" t="s">
        <v>30</v>
      </c>
      <c r="D5" s="114" t="s">
        <v>481</v>
      </c>
      <c r="E5" s="114" t="s">
        <v>481</v>
      </c>
      <c r="F5" s="114" t="s">
        <v>482</v>
      </c>
      <c r="G5" s="114" t="s">
        <v>482</v>
      </c>
      <c r="H5" s="114" t="s">
        <v>482</v>
      </c>
      <c r="I5" s="114" t="s">
        <v>1180</v>
      </c>
    </row>
    <row r="6" spans="1:9" x14ac:dyDescent="0.25">
      <c r="A6" s="114"/>
      <c r="B6" s="114" t="s">
        <v>31</v>
      </c>
      <c r="C6" s="114" t="s">
        <v>32</v>
      </c>
      <c r="D6" s="114" t="s">
        <v>31</v>
      </c>
      <c r="E6" s="114" t="s">
        <v>32</v>
      </c>
      <c r="F6" s="114" t="s">
        <v>33</v>
      </c>
      <c r="G6" s="114" t="s">
        <v>32</v>
      </c>
      <c r="H6" s="114" t="s">
        <v>123</v>
      </c>
      <c r="I6" s="114" t="s">
        <v>34</v>
      </c>
    </row>
    <row r="7" spans="1:9" ht="15.75" thickBot="1" x14ac:dyDescent="0.3">
      <c r="A7" s="69" t="s">
        <v>2</v>
      </c>
      <c r="B7" s="69"/>
      <c r="C7" s="69"/>
      <c r="D7" s="69"/>
      <c r="E7" s="69"/>
      <c r="F7" s="69" t="s">
        <v>124</v>
      </c>
      <c r="G7" s="69" t="s">
        <v>35</v>
      </c>
      <c r="H7" s="69" t="s">
        <v>124</v>
      </c>
      <c r="I7" s="69" t="s">
        <v>124</v>
      </c>
    </row>
    <row r="8" spans="1:9" ht="15.75" thickTop="1" x14ac:dyDescent="0.25">
      <c r="A8" s="114"/>
      <c r="B8" s="114"/>
      <c r="C8" s="114"/>
      <c r="D8" s="114"/>
      <c r="E8" s="114"/>
      <c r="F8" s="115"/>
      <c r="G8" s="115"/>
      <c r="H8" s="65"/>
      <c r="I8" s="65"/>
    </row>
    <row r="9" spans="1:9" x14ac:dyDescent="0.25">
      <c r="A9" s="65" t="s">
        <v>322</v>
      </c>
      <c r="B9" s="65">
        <v>-77408</v>
      </c>
      <c r="C9" s="65">
        <v>-77408</v>
      </c>
      <c r="D9" s="65">
        <v>-76029</v>
      </c>
      <c r="E9" s="65">
        <v>-76029</v>
      </c>
      <c r="F9" s="65">
        <v>-79105.310000000056</v>
      </c>
      <c r="G9" s="65">
        <v>-79105.310000000056</v>
      </c>
      <c r="H9" s="65">
        <v>-79105.310000000056</v>
      </c>
      <c r="I9" s="65">
        <v>-79105.310000000056</v>
      </c>
    </row>
    <row r="10" spans="1:9" ht="15.75" thickBot="1" x14ac:dyDescent="0.3">
      <c r="A10" s="65" t="s">
        <v>4</v>
      </c>
      <c r="B10" s="65">
        <v>452753</v>
      </c>
      <c r="C10" s="65">
        <v>374083.55</v>
      </c>
      <c r="D10" s="65">
        <v>411760</v>
      </c>
      <c r="E10" s="65">
        <v>393961.88</v>
      </c>
      <c r="F10" s="65">
        <v>390853</v>
      </c>
      <c r="G10" s="65">
        <v>48903.709999999992</v>
      </c>
      <c r="H10" s="65">
        <v>378507</v>
      </c>
      <c r="I10" s="65">
        <v>387910</v>
      </c>
    </row>
    <row r="11" spans="1:9" ht="16.5" thickTop="1" thickBot="1" x14ac:dyDescent="0.3">
      <c r="A11" s="116" t="s">
        <v>5</v>
      </c>
      <c r="B11" s="116">
        <v>375345</v>
      </c>
      <c r="C11" s="116">
        <v>296675.55</v>
      </c>
      <c r="D11" s="116">
        <v>335731</v>
      </c>
      <c r="E11" s="116">
        <v>317932.88</v>
      </c>
      <c r="F11" s="116">
        <v>311747.68999999994</v>
      </c>
      <c r="G11" s="116">
        <v>-30201.600000000064</v>
      </c>
      <c r="H11" s="116">
        <v>299401.68999999994</v>
      </c>
      <c r="I11" s="116">
        <v>308804.68999999994</v>
      </c>
    </row>
    <row r="12" spans="1:9" ht="15.75" thickTop="1" x14ac:dyDescent="0.25">
      <c r="A12" s="65"/>
      <c r="B12" s="65"/>
      <c r="C12" s="65"/>
      <c r="D12" s="65"/>
      <c r="E12" s="65"/>
      <c r="F12" s="65"/>
      <c r="G12" s="65"/>
      <c r="H12" s="65"/>
      <c r="I12" s="65"/>
    </row>
    <row r="13" spans="1:9" x14ac:dyDescent="0.25">
      <c r="A13" s="65"/>
      <c r="B13" s="65"/>
      <c r="C13" s="65"/>
      <c r="D13" s="65"/>
      <c r="E13" s="65"/>
      <c r="F13" s="65"/>
      <c r="G13" s="65"/>
      <c r="H13" s="65"/>
      <c r="I13" s="65"/>
    </row>
    <row r="14" spans="1:9" x14ac:dyDescent="0.25">
      <c r="A14" s="65" t="s">
        <v>6</v>
      </c>
      <c r="B14" s="65"/>
      <c r="C14" s="65"/>
      <c r="D14" s="65"/>
      <c r="E14" s="65"/>
      <c r="F14" s="65"/>
      <c r="G14" s="65"/>
      <c r="H14" s="65"/>
      <c r="I14" s="65"/>
    </row>
    <row r="15" spans="1:9" x14ac:dyDescent="0.25">
      <c r="A15" s="65" t="s">
        <v>323</v>
      </c>
      <c r="B15" s="65">
        <v>90295</v>
      </c>
      <c r="C15" s="65">
        <v>91484.37</v>
      </c>
      <c r="D15" s="65">
        <v>94424</v>
      </c>
      <c r="E15" s="65">
        <v>120967.90999999999</v>
      </c>
      <c r="F15" s="65">
        <v>96274</v>
      </c>
      <c r="G15" s="65">
        <v>36458.92</v>
      </c>
      <c r="H15" s="65">
        <v>95749</v>
      </c>
      <c r="I15" s="65">
        <v>97246.25</v>
      </c>
    </row>
    <row r="16" spans="1:9" x14ac:dyDescent="0.25">
      <c r="A16" s="65" t="s">
        <v>222</v>
      </c>
      <c r="B16" s="65">
        <v>301676</v>
      </c>
      <c r="C16" s="65">
        <v>212846.47000000003</v>
      </c>
      <c r="D16" s="65">
        <v>304108</v>
      </c>
      <c r="E16" s="65">
        <v>266381.65000000008</v>
      </c>
      <c r="F16" s="65">
        <v>276362</v>
      </c>
      <c r="G16" s="65">
        <v>105410.55</v>
      </c>
      <c r="H16" s="65">
        <v>274105</v>
      </c>
      <c r="I16" s="65">
        <v>277476</v>
      </c>
    </row>
    <row r="17" spans="1:9" ht="15.75" thickBot="1" x14ac:dyDescent="0.3">
      <c r="A17" s="65" t="s">
        <v>15</v>
      </c>
      <c r="B17" s="65">
        <v>9581</v>
      </c>
      <c r="C17" s="65">
        <v>53601.75</v>
      </c>
      <c r="D17" s="65">
        <v>12360</v>
      </c>
      <c r="E17" s="65">
        <v>9688.6299999999992</v>
      </c>
      <c r="F17" s="65">
        <v>9353</v>
      </c>
      <c r="G17" s="65">
        <v>8177.92</v>
      </c>
      <c r="H17" s="65">
        <v>8653</v>
      </c>
      <c r="I17" s="65">
        <v>8610</v>
      </c>
    </row>
    <row r="18" spans="1:9" ht="16.5" thickTop="1" thickBot="1" x14ac:dyDescent="0.3">
      <c r="A18" s="116" t="s">
        <v>16</v>
      </c>
      <c r="B18" s="116">
        <v>401552</v>
      </c>
      <c r="C18" s="116">
        <v>357932.59</v>
      </c>
      <c r="D18" s="116">
        <v>410892</v>
      </c>
      <c r="E18" s="116">
        <v>397038.19000000006</v>
      </c>
      <c r="F18" s="116">
        <v>381989</v>
      </c>
      <c r="G18" s="116">
        <v>150047.39000000001</v>
      </c>
      <c r="H18" s="116">
        <v>378507</v>
      </c>
      <c r="I18" s="116">
        <v>383332.25</v>
      </c>
    </row>
    <row r="19" spans="1:9" ht="15.75" thickTop="1" x14ac:dyDescent="0.25">
      <c r="A19" s="65"/>
      <c r="B19" s="65"/>
      <c r="C19" s="65"/>
      <c r="D19" s="65"/>
      <c r="E19" s="65"/>
      <c r="F19" s="65"/>
      <c r="G19" s="65"/>
      <c r="H19" s="65"/>
      <c r="I19" s="65"/>
    </row>
    <row r="20" spans="1:9" x14ac:dyDescent="0.25">
      <c r="A20" s="65"/>
      <c r="B20" s="65"/>
      <c r="C20" s="65"/>
      <c r="D20" s="65"/>
      <c r="E20" s="65"/>
      <c r="F20" s="65"/>
      <c r="G20" s="65"/>
      <c r="H20" s="65"/>
      <c r="I20" s="65"/>
    </row>
    <row r="21" spans="1:9" x14ac:dyDescent="0.25">
      <c r="A21" s="65" t="s">
        <v>17</v>
      </c>
      <c r="B21" s="65">
        <v>-26207</v>
      </c>
      <c r="C21" s="65">
        <v>-61257.040000000037</v>
      </c>
      <c r="D21" s="65">
        <v>-75161</v>
      </c>
      <c r="E21" s="65">
        <v>-79105.310000000056</v>
      </c>
      <c r="F21" s="65">
        <v>-70241.310000000056</v>
      </c>
      <c r="G21" s="65">
        <v>-180248.99000000008</v>
      </c>
      <c r="H21" s="65">
        <v>-79105.310000000056</v>
      </c>
      <c r="I21" s="65">
        <v>-74527.560000000056</v>
      </c>
    </row>
    <row r="22" spans="1:9" x14ac:dyDescent="0.25">
      <c r="A22" s="65"/>
      <c r="B22" s="65"/>
      <c r="C22" s="65"/>
      <c r="D22" s="65"/>
      <c r="E22" s="65"/>
      <c r="F22" s="65"/>
      <c r="G22" s="65"/>
      <c r="H22" s="65"/>
      <c r="I22" s="65"/>
    </row>
    <row r="23" spans="1:9" x14ac:dyDescent="0.25">
      <c r="A23" s="65" t="s">
        <v>223</v>
      </c>
      <c r="B23" s="65"/>
      <c r="C23" s="65"/>
      <c r="D23" s="65"/>
      <c r="E23" s="65"/>
      <c r="F23" s="65"/>
      <c r="G23" s="65"/>
      <c r="H23" s="65"/>
      <c r="I23" s="65"/>
    </row>
    <row r="24" spans="1:9" x14ac:dyDescent="0.25">
      <c r="A24" s="65" t="s">
        <v>280</v>
      </c>
      <c r="B24" s="65">
        <v>51201</v>
      </c>
      <c r="C24" s="65">
        <v>16150.959999999963</v>
      </c>
      <c r="D24" s="65">
        <v>868</v>
      </c>
      <c r="E24" s="65">
        <v>-3076.3100000000559</v>
      </c>
      <c r="F24" s="65">
        <v>8864</v>
      </c>
      <c r="G24" s="65">
        <v>-101143.68000000002</v>
      </c>
      <c r="H24" s="65">
        <v>0</v>
      </c>
      <c r="I24" s="65">
        <v>4577.75</v>
      </c>
    </row>
    <row r="25" spans="1:9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9" x14ac:dyDescent="0.25">
      <c r="A26" s="65"/>
      <c r="B26" s="65"/>
      <c r="C26" s="65"/>
      <c r="D26" s="65"/>
      <c r="E26" s="65"/>
      <c r="F26" s="65"/>
      <c r="G26" s="65"/>
      <c r="H26" s="65"/>
      <c r="I26" s="65"/>
    </row>
    <row r="27" spans="1:9" x14ac:dyDescent="0.25">
      <c r="A27" s="65" t="s">
        <v>1186</v>
      </c>
      <c r="B27" s="65"/>
      <c r="C27" s="65"/>
      <c r="D27" s="117"/>
      <c r="E27" s="65"/>
      <c r="F27" s="65"/>
      <c r="G27" s="65"/>
      <c r="H27" s="65"/>
      <c r="I27" s="65"/>
    </row>
    <row r="28" spans="1:9" x14ac:dyDescent="0.25">
      <c r="A28" s="65" t="s">
        <v>1246</v>
      </c>
      <c r="B28" s="65"/>
      <c r="C28" s="65"/>
      <c r="D28" s="117"/>
      <c r="E28" s="65"/>
      <c r="F28" s="65"/>
      <c r="G28" s="65"/>
      <c r="H28" s="65"/>
      <c r="I28" s="65"/>
    </row>
    <row r="29" spans="1:9" x14ac:dyDescent="0.25">
      <c r="A29" s="65"/>
      <c r="B29" s="65"/>
      <c r="C29" s="65"/>
      <c r="D29" s="65"/>
      <c r="E29" s="65"/>
      <c r="F29" s="65"/>
      <c r="G29" s="65"/>
      <c r="H29" s="65"/>
      <c r="I29" s="65"/>
    </row>
    <row r="30" spans="1:9" x14ac:dyDescent="0.25">
      <c r="C30" s="68"/>
    </row>
    <row r="31" spans="1:9" x14ac:dyDescent="0.25">
      <c r="A31" s="3"/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10" workbookViewId="0">
      <selection activeCell="B43" sqref="B43"/>
    </sheetView>
  </sheetViews>
  <sheetFormatPr defaultRowHeight="15" x14ac:dyDescent="0.25"/>
  <cols>
    <col min="1" max="1" width="15.28515625" customWidth="1"/>
    <col min="2" max="2" width="28.2851562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95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483</v>
      </c>
      <c r="B8" s="27" t="s">
        <v>484</v>
      </c>
      <c r="C8" s="28">
        <v>157119</v>
      </c>
      <c r="D8" s="28">
        <v>157073.4</v>
      </c>
      <c r="E8" s="28">
        <v>173148</v>
      </c>
      <c r="F8" s="28">
        <v>81754.2</v>
      </c>
      <c r="G8" s="33">
        <v>176490</v>
      </c>
      <c r="H8" s="28">
        <v>177925</v>
      </c>
    </row>
    <row r="9" spans="1:8" x14ac:dyDescent="0.25">
      <c r="A9" s="27" t="s">
        <v>485</v>
      </c>
      <c r="B9" s="27" t="s">
        <v>486</v>
      </c>
      <c r="C9" s="28">
        <v>2500</v>
      </c>
      <c r="D9" s="28">
        <v>1028.81</v>
      </c>
      <c r="E9" s="28">
        <v>2500</v>
      </c>
      <c r="F9" s="28">
        <v>138.27000000000001</v>
      </c>
      <c r="G9" s="33">
        <v>1177</v>
      </c>
      <c r="H9" s="28">
        <v>2500</v>
      </c>
    </row>
    <row r="10" spans="1:8" x14ac:dyDescent="0.25">
      <c r="A10" s="27" t="s">
        <v>487</v>
      </c>
      <c r="B10" s="27" t="s">
        <v>488</v>
      </c>
      <c r="C10" s="28">
        <v>1800</v>
      </c>
      <c r="D10" s="28">
        <v>1980</v>
      </c>
      <c r="E10" s="28">
        <v>1920</v>
      </c>
      <c r="F10" s="28">
        <v>2100</v>
      </c>
      <c r="G10" s="33">
        <v>2100</v>
      </c>
      <c r="H10" s="28">
        <v>2220</v>
      </c>
    </row>
    <row r="11" spans="1:8" x14ac:dyDescent="0.25">
      <c r="A11" s="27" t="s">
        <v>489</v>
      </c>
      <c r="B11" s="27" t="s">
        <v>490</v>
      </c>
      <c r="C11" s="28">
        <v>16268</v>
      </c>
      <c r="D11" s="28">
        <v>16406.32</v>
      </c>
      <c r="E11" s="28">
        <v>21568</v>
      </c>
      <c r="F11" s="28">
        <v>9626.69</v>
      </c>
      <c r="G11" s="33">
        <v>21854</v>
      </c>
      <c r="H11" s="28">
        <v>23464</v>
      </c>
    </row>
    <row r="12" spans="1:8" x14ac:dyDescent="0.25">
      <c r="A12" s="27" t="s">
        <v>491</v>
      </c>
      <c r="B12" s="27" t="s">
        <v>492</v>
      </c>
      <c r="C12" s="28">
        <v>12712</v>
      </c>
      <c r="D12" s="28">
        <v>11905.07</v>
      </c>
      <c r="E12" s="28">
        <v>14066</v>
      </c>
      <c r="F12" s="28">
        <v>6335.12</v>
      </c>
      <c r="G12" s="33">
        <v>14283</v>
      </c>
      <c r="H12" s="28">
        <v>14547</v>
      </c>
    </row>
    <row r="13" spans="1:8" x14ac:dyDescent="0.25">
      <c r="A13" s="27" t="s">
        <v>493</v>
      </c>
      <c r="B13" s="27" t="s">
        <v>96</v>
      </c>
      <c r="C13" s="28">
        <v>19026</v>
      </c>
      <c r="D13" s="28">
        <v>17479.18</v>
      </c>
      <c r="E13" s="28">
        <v>18926</v>
      </c>
      <c r="F13" s="28">
        <v>11047.7</v>
      </c>
      <c r="G13" s="33">
        <v>18935</v>
      </c>
      <c r="H13" s="28">
        <v>19964</v>
      </c>
    </row>
    <row r="14" spans="1:8" x14ac:dyDescent="0.25">
      <c r="A14" s="27" t="s">
        <v>494</v>
      </c>
      <c r="B14" s="27" t="s">
        <v>495</v>
      </c>
      <c r="C14" s="28">
        <v>3266</v>
      </c>
      <c r="D14" s="28">
        <v>3203.78</v>
      </c>
      <c r="E14" s="28">
        <v>2208</v>
      </c>
      <c r="F14" s="28">
        <v>1048.73</v>
      </c>
      <c r="G14" s="33">
        <v>2243</v>
      </c>
      <c r="H14" s="28">
        <v>2272</v>
      </c>
    </row>
    <row r="15" spans="1:8" x14ac:dyDescent="0.25">
      <c r="A15" s="27" t="s">
        <v>496</v>
      </c>
      <c r="B15" s="27" t="s">
        <v>497</v>
      </c>
      <c r="C15" s="28">
        <v>1250</v>
      </c>
      <c r="D15" s="28">
        <v>1269.33</v>
      </c>
      <c r="E15" s="28">
        <v>1250</v>
      </c>
      <c r="F15" s="28">
        <v>692.4</v>
      </c>
      <c r="G15" s="28">
        <v>1500</v>
      </c>
      <c r="H15" s="28">
        <v>1500</v>
      </c>
    </row>
    <row r="16" spans="1:8" x14ac:dyDescent="0.25">
      <c r="A16" s="27" t="s">
        <v>498</v>
      </c>
      <c r="B16" s="27" t="s">
        <v>499</v>
      </c>
      <c r="C16" s="28">
        <v>0</v>
      </c>
      <c r="D16" s="34">
        <v>1556.76</v>
      </c>
      <c r="E16" s="28">
        <v>0</v>
      </c>
      <c r="F16" s="28">
        <v>0</v>
      </c>
      <c r="G16" s="28">
        <v>0</v>
      </c>
      <c r="H16" s="28">
        <v>0</v>
      </c>
    </row>
    <row r="17" spans="1:8" x14ac:dyDescent="0.25">
      <c r="A17" s="67" t="s">
        <v>1190</v>
      </c>
      <c r="B17" s="67" t="s">
        <v>545</v>
      </c>
      <c r="C17" s="49">
        <v>0</v>
      </c>
      <c r="D17" s="49">
        <v>-22.79</v>
      </c>
      <c r="E17" s="49">
        <v>0</v>
      </c>
      <c r="F17" s="49">
        <v>0</v>
      </c>
      <c r="G17" s="49">
        <v>0</v>
      </c>
      <c r="H17" s="49">
        <v>0</v>
      </c>
    </row>
    <row r="18" spans="1:8" x14ac:dyDescent="0.25">
      <c r="A18" s="35"/>
      <c r="B18" s="35" t="s">
        <v>97</v>
      </c>
      <c r="C18" s="36">
        <v>213941</v>
      </c>
      <c r="D18" s="36">
        <v>211879.86</v>
      </c>
      <c r="E18" s="36">
        <v>235586</v>
      </c>
      <c r="F18" s="36">
        <v>112743.10999999999</v>
      </c>
      <c r="G18" s="36">
        <v>238582</v>
      </c>
      <c r="H18" s="36">
        <v>244392</v>
      </c>
    </row>
    <row r="19" spans="1:8" x14ac:dyDescent="0.25">
      <c r="A19" s="67" t="s">
        <v>500</v>
      </c>
      <c r="B19" s="67" t="s">
        <v>501</v>
      </c>
      <c r="C19" s="49">
        <v>2100</v>
      </c>
      <c r="D19" s="49">
        <v>2123.64</v>
      </c>
      <c r="E19" s="49">
        <v>2100</v>
      </c>
      <c r="F19" s="49">
        <v>123.62</v>
      </c>
      <c r="G19" s="49">
        <v>2100</v>
      </c>
      <c r="H19" s="49">
        <v>2100</v>
      </c>
    </row>
    <row r="20" spans="1:8" x14ac:dyDescent="0.25">
      <c r="A20" s="67" t="s">
        <v>502</v>
      </c>
      <c r="B20" s="67" t="s">
        <v>503</v>
      </c>
      <c r="C20" s="49">
        <v>2000</v>
      </c>
      <c r="D20" s="49">
        <v>1244.76</v>
      </c>
      <c r="E20" s="49">
        <v>2000</v>
      </c>
      <c r="F20" s="49">
        <v>455.53</v>
      </c>
      <c r="G20" s="49">
        <v>1800</v>
      </c>
      <c r="H20" s="49">
        <v>1800</v>
      </c>
    </row>
    <row r="21" spans="1:8" x14ac:dyDescent="0.25">
      <c r="A21" s="67" t="s">
        <v>504</v>
      </c>
      <c r="B21" s="67" t="s">
        <v>505</v>
      </c>
      <c r="C21" s="49">
        <v>775</v>
      </c>
      <c r="D21" s="49">
        <v>774.11</v>
      </c>
      <c r="E21" s="49">
        <v>775</v>
      </c>
      <c r="F21" s="49">
        <v>348.66</v>
      </c>
      <c r="G21" s="49">
        <v>775</v>
      </c>
      <c r="H21" s="49">
        <v>775</v>
      </c>
    </row>
    <row r="22" spans="1:8" x14ac:dyDescent="0.25">
      <c r="A22" s="35"/>
      <c r="B22" s="35" t="s">
        <v>98</v>
      </c>
      <c r="C22" s="36">
        <v>4875</v>
      </c>
      <c r="D22" s="36">
        <v>4142.5099999999993</v>
      </c>
      <c r="E22" s="36">
        <v>4875</v>
      </c>
      <c r="F22" s="36">
        <v>927.81</v>
      </c>
      <c r="G22" s="36">
        <v>4675</v>
      </c>
      <c r="H22" s="36">
        <v>4675</v>
      </c>
    </row>
    <row r="23" spans="1:8" x14ac:dyDescent="0.25">
      <c r="A23" s="27" t="s">
        <v>506</v>
      </c>
      <c r="B23" s="27" t="s">
        <v>377</v>
      </c>
      <c r="C23" s="28">
        <v>8000</v>
      </c>
      <c r="D23" s="28">
        <v>8537.66</v>
      </c>
      <c r="E23" s="28">
        <v>8000</v>
      </c>
      <c r="F23" s="28">
        <v>7864.64</v>
      </c>
      <c r="G23" s="28">
        <v>18337</v>
      </c>
      <c r="H23" s="28">
        <v>8000</v>
      </c>
    </row>
    <row r="24" spans="1:8" x14ac:dyDescent="0.25">
      <c r="A24" s="67" t="s">
        <v>507</v>
      </c>
      <c r="B24" s="67" t="s">
        <v>508</v>
      </c>
      <c r="C24" s="49">
        <v>1900</v>
      </c>
      <c r="D24" s="49">
        <v>458</v>
      </c>
      <c r="E24" s="49">
        <v>2000</v>
      </c>
      <c r="F24" s="49">
        <v>0</v>
      </c>
      <c r="G24" s="49">
        <v>0</v>
      </c>
      <c r="H24" s="49">
        <v>0</v>
      </c>
    </row>
    <row r="25" spans="1:8" x14ac:dyDescent="0.25">
      <c r="A25" s="35"/>
      <c r="B25" s="35" t="s">
        <v>99</v>
      </c>
      <c r="C25" s="36">
        <v>9900</v>
      </c>
      <c r="D25" s="36">
        <v>8995.66</v>
      </c>
      <c r="E25" s="36">
        <v>10000</v>
      </c>
      <c r="F25" s="36">
        <v>7864.64</v>
      </c>
      <c r="G25" s="36">
        <v>18337</v>
      </c>
      <c r="H25" s="36">
        <v>8000</v>
      </c>
    </row>
    <row r="26" spans="1:8" x14ac:dyDescent="0.25">
      <c r="A26" s="27" t="s">
        <v>509</v>
      </c>
      <c r="B26" s="27" t="s">
        <v>510</v>
      </c>
      <c r="C26" s="28">
        <v>4500</v>
      </c>
      <c r="D26" s="28">
        <v>3535.57</v>
      </c>
      <c r="E26" s="28">
        <v>3500</v>
      </c>
      <c r="F26" s="28">
        <v>1161.03</v>
      </c>
      <c r="G26" s="28">
        <v>3500</v>
      </c>
      <c r="H26" s="28">
        <v>3500</v>
      </c>
    </row>
    <row r="27" spans="1:8" x14ac:dyDescent="0.25">
      <c r="A27" s="27" t="s">
        <v>511</v>
      </c>
      <c r="B27" s="27" t="s">
        <v>512</v>
      </c>
      <c r="C27" s="28">
        <v>700</v>
      </c>
      <c r="D27" s="28">
        <v>265.17</v>
      </c>
      <c r="E27" s="28">
        <v>700</v>
      </c>
      <c r="F27" s="28">
        <v>484</v>
      </c>
      <c r="G27" s="28">
        <v>700</v>
      </c>
      <c r="H27" s="28">
        <v>700</v>
      </c>
    </row>
    <row r="28" spans="1:8" x14ac:dyDescent="0.25">
      <c r="A28" s="27" t="s">
        <v>513</v>
      </c>
      <c r="B28" s="27" t="s">
        <v>514</v>
      </c>
      <c r="C28" s="28">
        <v>3500</v>
      </c>
      <c r="D28" s="28">
        <v>3184.79</v>
      </c>
      <c r="E28" s="28">
        <v>3805</v>
      </c>
      <c r="F28" s="28">
        <v>73.72</v>
      </c>
      <c r="G28" s="28">
        <v>250</v>
      </c>
      <c r="H28" s="28">
        <v>262.5</v>
      </c>
    </row>
    <row r="29" spans="1:8" x14ac:dyDescent="0.25">
      <c r="A29" s="27" t="s">
        <v>515</v>
      </c>
      <c r="B29" s="27" t="s">
        <v>263</v>
      </c>
      <c r="C29" s="28">
        <v>9000</v>
      </c>
      <c r="D29" s="28">
        <v>8743.93</v>
      </c>
      <c r="E29" s="28">
        <v>9000</v>
      </c>
      <c r="F29" s="28">
        <v>7299.14</v>
      </c>
      <c r="G29" s="33">
        <v>9000</v>
      </c>
      <c r="H29" s="28">
        <v>9000</v>
      </c>
    </row>
    <row r="30" spans="1:8" x14ac:dyDescent="0.25">
      <c r="A30" s="27" t="s">
        <v>516</v>
      </c>
      <c r="B30" s="27" t="s">
        <v>412</v>
      </c>
      <c r="C30" s="28">
        <v>1573</v>
      </c>
      <c r="D30" s="28">
        <v>2181.85</v>
      </c>
      <c r="E30" s="28">
        <v>2000</v>
      </c>
      <c r="F30" s="28">
        <v>938.22</v>
      </c>
      <c r="G30" s="28">
        <v>2000</v>
      </c>
      <c r="H30" s="28">
        <v>2000</v>
      </c>
    </row>
    <row r="31" spans="1:8" x14ac:dyDescent="0.25">
      <c r="A31" s="27" t="s">
        <v>517</v>
      </c>
      <c r="B31" s="27" t="s">
        <v>518</v>
      </c>
      <c r="C31" s="28">
        <v>12000</v>
      </c>
      <c r="D31" s="28">
        <v>10034.450000000001</v>
      </c>
      <c r="E31" s="28">
        <v>11000</v>
      </c>
      <c r="F31" s="28">
        <v>2838.38</v>
      </c>
      <c r="G31" s="28">
        <v>10000</v>
      </c>
      <c r="H31" s="28">
        <v>10000</v>
      </c>
    </row>
    <row r="32" spans="1:8" x14ac:dyDescent="0.25">
      <c r="A32" s="27" t="s">
        <v>519</v>
      </c>
      <c r="B32" s="27" t="s">
        <v>520</v>
      </c>
      <c r="C32" s="28">
        <v>19000</v>
      </c>
      <c r="D32" s="28">
        <v>17572.41</v>
      </c>
      <c r="E32" s="28">
        <v>19000</v>
      </c>
      <c r="F32" s="28">
        <v>9791.42</v>
      </c>
      <c r="G32" s="28">
        <v>19000</v>
      </c>
      <c r="H32" s="28">
        <v>19000</v>
      </c>
    </row>
    <row r="33" spans="1:8" x14ac:dyDescent="0.25">
      <c r="A33" s="27" t="s">
        <v>521</v>
      </c>
      <c r="B33" s="27" t="s">
        <v>522</v>
      </c>
      <c r="C33" s="28">
        <v>6000</v>
      </c>
      <c r="D33" s="28">
        <v>6230.79</v>
      </c>
      <c r="E33" s="28">
        <v>6000</v>
      </c>
      <c r="F33" s="28">
        <v>2769.24</v>
      </c>
      <c r="G33" s="28">
        <v>6000</v>
      </c>
      <c r="H33" s="28">
        <v>6000</v>
      </c>
    </row>
    <row r="34" spans="1:8" x14ac:dyDescent="0.25">
      <c r="A34" s="27" t="s">
        <v>523</v>
      </c>
      <c r="B34" s="27" t="s">
        <v>524</v>
      </c>
      <c r="C34" s="28">
        <v>6700</v>
      </c>
      <c r="D34" s="28">
        <v>6301.49</v>
      </c>
      <c r="E34" s="28">
        <v>6767</v>
      </c>
      <c r="F34" s="28">
        <v>4422.8900000000003</v>
      </c>
      <c r="G34" s="28">
        <v>8000</v>
      </c>
      <c r="H34" s="28">
        <v>8000</v>
      </c>
    </row>
    <row r="35" spans="1:8" ht="14.25" customHeight="1" x14ac:dyDescent="0.25">
      <c r="A35" s="27" t="s">
        <v>525</v>
      </c>
      <c r="B35" s="27" t="s">
        <v>526</v>
      </c>
      <c r="C35" s="28">
        <v>2050</v>
      </c>
      <c r="D35" s="28">
        <v>2003.04</v>
      </c>
      <c r="E35" s="28">
        <v>2050</v>
      </c>
      <c r="F35" s="28">
        <v>1001.52</v>
      </c>
      <c r="G35" s="28">
        <v>2050</v>
      </c>
      <c r="H35" s="28">
        <v>2111.5</v>
      </c>
    </row>
    <row r="36" spans="1:8" x14ac:dyDescent="0.25">
      <c r="A36" s="67" t="s">
        <v>527</v>
      </c>
      <c r="B36" s="67" t="s">
        <v>528</v>
      </c>
      <c r="C36" s="49">
        <v>2400</v>
      </c>
      <c r="D36" s="49">
        <v>2413.46</v>
      </c>
      <c r="E36" s="49">
        <v>2400</v>
      </c>
      <c r="F36" s="49">
        <v>1112.47</v>
      </c>
      <c r="G36" s="49">
        <v>2400</v>
      </c>
      <c r="H36" s="49">
        <v>2400</v>
      </c>
    </row>
    <row r="37" spans="1:8" x14ac:dyDescent="0.25">
      <c r="A37" s="48" t="s">
        <v>529</v>
      </c>
      <c r="B37" s="48" t="s">
        <v>530</v>
      </c>
      <c r="C37" s="49">
        <v>1460</v>
      </c>
      <c r="D37" s="49">
        <v>1459.92</v>
      </c>
      <c r="E37" s="49">
        <v>1460</v>
      </c>
      <c r="F37" s="49">
        <v>729.96</v>
      </c>
      <c r="G37" s="49">
        <v>1460</v>
      </c>
      <c r="H37" s="49">
        <v>1460</v>
      </c>
    </row>
    <row r="38" spans="1:8" x14ac:dyDescent="0.25">
      <c r="A38" s="67" t="s">
        <v>531</v>
      </c>
      <c r="B38" s="67" t="s">
        <v>532</v>
      </c>
      <c r="C38" s="49">
        <v>4000</v>
      </c>
      <c r="D38" s="49">
        <v>4337.5200000000004</v>
      </c>
      <c r="E38" s="49">
        <v>5000</v>
      </c>
      <c r="F38" s="49">
        <v>2021.98</v>
      </c>
      <c r="G38" s="49">
        <v>5000</v>
      </c>
      <c r="H38" s="49">
        <v>5000</v>
      </c>
    </row>
    <row r="39" spans="1:8" x14ac:dyDescent="0.25">
      <c r="A39" s="67" t="s">
        <v>533</v>
      </c>
      <c r="B39" s="67" t="s">
        <v>126</v>
      </c>
      <c r="C39" s="49">
        <v>1800</v>
      </c>
      <c r="D39" s="49">
        <v>1394.22</v>
      </c>
      <c r="E39" s="49">
        <v>1800</v>
      </c>
      <c r="F39" s="49">
        <v>292.48</v>
      </c>
      <c r="G39" s="49">
        <v>1500</v>
      </c>
      <c r="H39" s="49">
        <v>1500</v>
      </c>
    </row>
    <row r="40" spans="1:8" x14ac:dyDescent="0.25">
      <c r="A40" s="21"/>
      <c r="B40" s="35" t="s">
        <v>100</v>
      </c>
      <c r="C40" s="36">
        <v>74683</v>
      </c>
      <c r="D40" s="36">
        <v>69658.61</v>
      </c>
      <c r="E40" s="36">
        <v>74482</v>
      </c>
      <c r="F40" s="36">
        <v>34936.449999999997</v>
      </c>
      <c r="G40" s="36">
        <v>70860</v>
      </c>
      <c r="H40" s="36">
        <v>70934</v>
      </c>
    </row>
    <row r="41" spans="1:8" x14ac:dyDescent="0.25">
      <c r="A41" s="48" t="s">
        <v>1191</v>
      </c>
      <c r="B41" s="48" t="s">
        <v>1192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18170</v>
      </c>
    </row>
    <row r="42" spans="1:8" ht="15.75" thickBot="1" x14ac:dyDescent="0.3">
      <c r="A42" s="42"/>
      <c r="B42" s="42" t="s">
        <v>101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18170</v>
      </c>
    </row>
    <row r="43" spans="1:8" ht="16.5" thickTop="1" thickBot="1" x14ac:dyDescent="0.3">
      <c r="A43" s="50"/>
      <c r="B43" s="50" t="s">
        <v>102</v>
      </c>
      <c r="C43" s="38">
        <v>303399</v>
      </c>
      <c r="D43" s="38">
        <v>294676.6399999999</v>
      </c>
      <c r="E43" s="38">
        <v>324943</v>
      </c>
      <c r="F43" s="38">
        <v>156472.01</v>
      </c>
      <c r="G43" s="38">
        <v>332454</v>
      </c>
      <c r="H43" s="38">
        <v>346171</v>
      </c>
    </row>
    <row r="44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7" workbookViewId="0">
      <selection activeCell="G36" sqref="G36"/>
    </sheetView>
  </sheetViews>
  <sheetFormatPr defaultRowHeight="15" x14ac:dyDescent="0.25"/>
  <cols>
    <col min="1" max="1" width="14.85546875" customWidth="1"/>
    <col min="2" max="2" width="20.28515625" customWidth="1"/>
    <col min="4" max="4" width="12.7109375" bestFit="1" customWidth="1"/>
    <col min="6" max="6" width="11.42578125" bestFit="1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8"/>
      <c r="C3" s="78"/>
      <c r="D3" s="78"/>
      <c r="E3" s="78"/>
      <c r="F3" s="78"/>
      <c r="G3" s="78"/>
      <c r="H3" s="78"/>
    </row>
    <row r="4" spans="1:8" x14ac:dyDescent="0.25">
      <c r="A4" s="77" t="s">
        <v>1179</v>
      </c>
      <c r="B4" s="78"/>
      <c r="C4" s="78"/>
      <c r="D4" s="78"/>
      <c r="E4" s="78"/>
      <c r="F4" s="78"/>
      <c r="G4" s="78"/>
      <c r="H4" s="78"/>
    </row>
    <row r="5" spans="1:8" x14ac:dyDescent="0.25">
      <c r="A5" s="77" t="s">
        <v>324</v>
      </c>
      <c r="B5" s="78"/>
      <c r="C5" s="78"/>
      <c r="D5" s="78"/>
      <c r="E5" s="78"/>
      <c r="F5" s="78"/>
      <c r="G5" s="78"/>
      <c r="H5" s="78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48" t="s">
        <v>326</v>
      </c>
      <c r="B10" s="48" t="s">
        <v>327</v>
      </c>
      <c r="C10" s="48">
        <v>127000</v>
      </c>
      <c r="D10" s="48">
        <v>128973.38</v>
      </c>
      <c r="E10" s="48">
        <v>127000</v>
      </c>
      <c r="F10" s="48">
        <v>18396.32</v>
      </c>
      <c r="G10" s="48">
        <v>110000</v>
      </c>
      <c r="H10" s="48">
        <v>125000</v>
      </c>
    </row>
    <row r="11" spans="1:8" x14ac:dyDescent="0.25">
      <c r="A11" s="48" t="s">
        <v>328</v>
      </c>
      <c r="B11" s="48" t="s">
        <v>329</v>
      </c>
      <c r="C11" s="48">
        <v>1300</v>
      </c>
      <c r="D11" s="48">
        <v>1002.6</v>
      </c>
      <c r="E11" s="48">
        <v>1500</v>
      </c>
      <c r="F11" s="48">
        <v>0</v>
      </c>
      <c r="G11" s="48">
        <v>1000</v>
      </c>
      <c r="H11" s="48">
        <v>1500</v>
      </c>
    </row>
    <row r="12" spans="1:8" x14ac:dyDescent="0.25">
      <c r="A12" s="48" t="s">
        <v>330</v>
      </c>
      <c r="B12" s="48" t="s">
        <v>331</v>
      </c>
      <c r="C12" s="48">
        <v>100</v>
      </c>
      <c r="D12" s="48">
        <v>95</v>
      </c>
      <c r="E12" s="48">
        <v>100</v>
      </c>
      <c r="F12" s="48">
        <v>0</v>
      </c>
      <c r="G12" s="48">
        <v>100</v>
      </c>
      <c r="H12" s="48">
        <v>100</v>
      </c>
    </row>
    <row r="13" spans="1:8" x14ac:dyDescent="0.25">
      <c r="A13" s="48" t="s">
        <v>332</v>
      </c>
      <c r="B13" s="48" t="s">
        <v>333</v>
      </c>
      <c r="C13" s="48">
        <v>18000</v>
      </c>
      <c r="D13" s="48">
        <v>26550.5</v>
      </c>
      <c r="E13" s="48">
        <v>20000</v>
      </c>
      <c r="F13" s="48">
        <v>12147.7</v>
      </c>
      <c r="G13" s="48">
        <v>20000</v>
      </c>
      <c r="H13" s="48">
        <v>20000</v>
      </c>
    </row>
    <row r="14" spans="1:8" x14ac:dyDescent="0.25">
      <c r="A14" s="48" t="s">
        <v>334</v>
      </c>
      <c r="B14" s="48" t="s">
        <v>335</v>
      </c>
      <c r="C14" s="48">
        <v>45000</v>
      </c>
      <c r="D14" s="48">
        <v>54059.87</v>
      </c>
      <c r="E14" s="48">
        <v>45000</v>
      </c>
      <c r="F14" s="48">
        <v>9877.2199999999993</v>
      </c>
      <c r="G14" s="48">
        <v>45000</v>
      </c>
      <c r="H14" s="48">
        <v>45000</v>
      </c>
    </row>
    <row r="15" spans="1:8" x14ac:dyDescent="0.25">
      <c r="A15" s="40"/>
      <c r="B15" s="40" t="s">
        <v>211</v>
      </c>
      <c r="C15" s="40">
        <v>191400</v>
      </c>
      <c r="D15" s="40">
        <v>210681.35</v>
      </c>
      <c r="E15" s="40">
        <v>193600</v>
      </c>
      <c r="F15" s="40">
        <v>40421.24</v>
      </c>
      <c r="G15" s="40">
        <v>176100</v>
      </c>
      <c r="H15" s="40">
        <v>191600</v>
      </c>
    </row>
    <row r="16" spans="1:8" x14ac:dyDescent="0.25">
      <c r="A16" s="48" t="s">
        <v>1247</v>
      </c>
      <c r="B16" s="48" t="s">
        <v>87</v>
      </c>
      <c r="C16" s="48">
        <v>0</v>
      </c>
      <c r="D16" s="48">
        <v>111.5</v>
      </c>
      <c r="E16" s="48">
        <v>0</v>
      </c>
      <c r="F16" s="48">
        <v>0</v>
      </c>
      <c r="G16" s="42">
        <v>0</v>
      </c>
      <c r="H16" s="42">
        <v>0</v>
      </c>
    </row>
    <row r="17" spans="1:8" x14ac:dyDescent="0.25">
      <c r="A17" s="48" t="s">
        <v>336</v>
      </c>
      <c r="B17" s="48" t="s">
        <v>89</v>
      </c>
      <c r="C17" s="48">
        <v>500</v>
      </c>
      <c r="D17" s="48">
        <v>115.77</v>
      </c>
      <c r="E17" s="48">
        <v>500</v>
      </c>
      <c r="F17" s="48">
        <v>159.95000000000002</v>
      </c>
      <c r="G17" s="48">
        <v>250</v>
      </c>
      <c r="H17" s="48">
        <v>500</v>
      </c>
    </row>
    <row r="18" spans="1:8" x14ac:dyDescent="0.25">
      <c r="A18" s="48" t="s">
        <v>337</v>
      </c>
      <c r="B18" s="48" t="s">
        <v>338</v>
      </c>
      <c r="C18" s="48">
        <v>700</v>
      </c>
      <c r="D18" s="48">
        <v>892.68</v>
      </c>
      <c r="E18" s="48">
        <v>700</v>
      </c>
      <c r="F18" s="48">
        <v>137.94999999999999</v>
      </c>
      <c r="G18" s="48">
        <v>350</v>
      </c>
      <c r="H18" s="48">
        <v>700</v>
      </c>
    </row>
    <row r="19" spans="1:8" x14ac:dyDescent="0.25">
      <c r="A19" s="48" t="s">
        <v>339</v>
      </c>
      <c r="B19" s="48" t="s">
        <v>340</v>
      </c>
      <c r="C19" s="48">
        <v>400</v>
      </c>
      <c r="D19" s="48">
        <v>250</v>
      </c>
      <c r="E19" s="48">
        <v>400</v>
      </c>
      <c r="F19" s="48" t="s">
        <v>217</v>
      </c>
      <c r="G19" s="48">
        <v>200</v>
      </c>
      <c r="H19" s="48">
        <v>200</v>
      </c>
    </row>
    <row r="20" spans="1:8" x14ac:dyDescent="0.25">
      <c r="A20" s="48" t="s">
        <v>341</v>
      </c>
      <c r="B20" s="48" t="s">
        <v>342</v>
      </c>
      <c r="C20" s="48">
        <v>400</v>
      </c>
      <c r="D20" s="48">
        <v>195</v>
      </c>
      <c r="E20" s="48">
        <v>300</v>
      </c>
      <c r="F20" s="48">
        <v>6.65</v>
      </c>
      <c r="G20" s="48">
        <v>150</v>
      </c>
      <c r="H20" s="48">
        <v>300</v>
      </c>
    </row>
    <row r="21" spans="1:8" x14ac:dyDescent="0.25">
      <c r="A21" s="40"/>
      <c r="B21" s="40" t="s">
        <v>211</v>
      </c>
      <c r="C21" s="40">
        <v>2000</v>
      </c>
      <c r="D21" s="40">
        <v>1564.9499999999998</v>
      </c>
      <c r="E21" s="40">
        <v>1900</v>
      </c>
      <c r="F21" s="40">
        <v>304.54999999999995</v>
      </c>
      <c r="G21" s="40">
        <v>950</v>
      </c>
      <c r="H21" s="40">
        <v>1700</v>
      </c>
    </row>
    <row r="22" spans="1:8" x14ac:dyDescent="0.25">
      <c r="A22" s="48" t="s">
        <v>1150</v>
      </c>
      <c r="B22" s="48" t="s">
        <v>1151</v>
      </c>
      <c r="C22" s="48">
        <v>0</v>
      </c>
      <c r="D22" s="48">
        <v>16353.72</v>
      </c>
      <c r="E22" s="48">
        <v>0</v>
      </c>
      <c r="F22" s="48">
        <v>0</v>
      </c>
      <c r="G22" s="100">
        <v>0</v>
      </c>
      <c r="H22" s="100">
        <v>0</v>
      </c>
    </row>
    <row r="23" spans="1:8" x14ac:dyDescent="0.25">
      <c r="A23" s="48" t="s">
        <v>343</v>
      </c>
      <c r="B23" s="48" t="s">
        <v>344</v>
      </c>
      <c r="C23" s="48">
        <v>183000</v>
      </c>
      <c r="D23" s="48">
        <v>116241.28</v>
      </c>
      <c r="E23" s="48">
        <v>183000</v>
      </c>
      <c r="F23" s="48">
        <v>0</v>
      </c>
      <c r="G23" s="100">
        <v>189104</v>
      </c>
      <c r="H23" s="100">
        <v>183000</v>
      </c>
    </row>
    <row r="24" spans="1:8" x14ac:dyDescent="0.25">
      <c r="A24" s="48" t="s">
        <v>345</v>
      </c>
      <c r="B24" s="48" t="s">
        <v>346</v>
      </c>
      <c r="C24" s="48">
        <v>3000</v>
      </c>
      <c r="D24" s="48">
        <v>3000</v>
      </c>
      <c r="E24" s="48">
        <v>3000</v>
      </c>
      <c r="F24" s="48">
        <v>0</v>
      </c>
      <c r="G24" s="100">
        <v>3000</v>
      </c>
      <c r="H24" s="100">
        <v>3000</v>
      </c>
    </row>
    <row r="25" spans="1:8" x14ac:dyDescent="0.25">
      <c r="A25" s="48" t="s">
        <v>347</v>
      </c>
      <c r="B25" s="48" t="s">
        <v>348</v>
      </c>
      <c r="C25" s="48">
        <v>12360</v>
      </c>
      <c r="D25" s="48">
        <v>11606.89</v>
      </c>
      <c r="E25" s="48">
        <v>9353</v>
      </c>
      <c r="F25" s="48">
        <v>8177.92</v>
      </c>
      <c r="G25" s="48">
        <v>9353</v>
      </c>
      <c r="H25" s="48">
        <v>8610</v>
      </c>
    </row>
    <row r="26" spans="1:8" x14ac:dyDescent="0.25">
      <c r="A26" s="48" t="s">
        <v>1152</v>
      </c>
      <c r="B26" s="48" t="s">
        <v>1153</v>
      </c>
      <c r="C26" s="48">
        <v>20000</v>
      </c>
      <c r="D26" s="48">
        <v>34513.69</v>
      </c>
      <c r="E26" s="48">
        <v>0</v>
      </c>
      <c r="F26" s="48">
        <v>0</v>
      </c>
      <c r="G26" s="48">
        <v>0</v>
      </c>
      <c r="H26" s="48">
        <v>0</v>
      </c>
    </row>
    <row r="27" spans="1:8" ht="15.75" thickBot="1" x14ac:dyDescent="0.3">
      <c r="A27" s="42"/>
      <c r="B27" s="42" t="s">
        <v>211</v>
      </c>
      <c r="C27" s="42">
        <v>218360</v>
      </c>
      <c r="D27" s="42">
        <v>181715.58000000002</v>
      </c>
      <c r="E27" s="42">
        <v>195353</v>
      </c>
      <c r="F27" s="42">
        <v>8177.92</v>
      </c>
      <c r="G27" s="42">
        <v>201457</v>
      </c>
      <c r="H27" s="42">
        <v>194610</v>
      </c>
    </row>
    <row r="28" spans="1:8" ht="16.5" thickTop="1" thickBot="1" x14ac:dyDescent="0.3">
      <c r="A28" s="50"/>
      <c r="B28" s="50" t="s">
        <v>325</v>
      </c>
      <c r="C28" s="50">
        <v>411760</v>
      </c>
      <c r="D28" s="50">
        <v>393961.88</v>
      </c>
      <c r="E28" s="50">
        <v>390853</v>
      </c>
      <c r="F28" s="50">
        <v>48903.709999999992</v>
      </c>
      <c r="G28" s="50">
        <v>378507</v>
      </c>
      <c r="H28" s="50">
        <v>387910</v>
      </c>
    </row>
    <row r="29" spans="1:8" ht="15.75" thickTop="1" x14ac:dyDescent="0.25"/>
  </sheetData>
  <pageMargins left="0.7" right="0.7" top="0.75" bottom="0.75" header="0.3" footer="0.3"/>
  <pageSetup scale="8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4" workbookViewId="0">
      <selection activeCell="C42" sqref="C42"/>
    </sheetView>
  </sheetViews>
  <sheetFormatPr defaultRowHeight="15" x14ac:dyDescent="0.25"/>
  <cols>
    <col min="1" max="1" width="15.28515625" customWidth="1"/>
    <col min="2" max="2" width="29.140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1179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349</v>
      </c>
      <c r="B3" s="104"/>
      <c r="C3" s="105"/>
      <c r="D3" s="105"/>
      <c r="E3" s="105"/>
      <c r="F3" s="105"/>
      <c r="G3" s="106"/>
      <c r="H3" s="106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481</v>
      </c>
      <c r="D5" s="109" t="s">
        <v>481</v>
      </c>
      <c r="E5" s="109" t="s">
        <v>482</v>
      </c>
      <c r="F5" s="109" t="s">
        <v>482</v>
      </c>
      <c r="G5" s="109" t="s">
        <v>482</v>
      </c>
      <c r="H5" s="109" t="s">
        <v>1180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123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47" t="s">
        <v>35</v>
      </c>
      <c r="G7" s="32" t="s">
        <v>124</v>
      </c>
      <c r="H7" s="32" t="s">
        <v>124</v>
      </c>
    </row>
    <row r="8" spans="1:8" ht="15.75" thickTop="1" x14ac:dyDescent="0.25">
      <c r="A8" s="67" t="s">
        <v>1037</v>
      </c>
      <c r="B8" s="67" t="s">
        <v>484</v>
      </c>
      <c r="C8" s="48">
        <v>37663</v>
      </c>
      <c r="D8" s="48">
        <v>34184.480000000003</v>
      </c>
      <c r="E8" s="48">
        <v>39069</v>
      </c>
      <c r="F8" s="48">
        <v>16326.16</v>
      </c>
      <c r="G8" s="48">
        <v>38959</v>
      </c>
      <c r="H8" s="48">
        <v>39869</v>
      </c>
    </row>
    <row r="9" spans="1:8" x14ac:dyDescent="0.25">
      <c r="A9" s="67" t="s">
        <v>1038</v>
      </c>
      <c r="B9" s="67" t="s">
        <v>486</v>
      </c>
      <c r="C9" s="48">
        <v>2000</v>
      </c>
      <c r="D9" s="48">
        <v>654.25</v>
      </c>
      <c r="E9" s="48">
        <v>2000</v>
      </c>
      <c r="F9" s="48">
        <v>0</v>
      </c>
      <c r="G9" s="48">
        <v>2000</v>
      </c>
      <c r="H9" s="48">
        <v>2000</v>
      </c>
    </row>
    <row r="10" spans="1:8" x14ac:dyDescent="0.25">
      <c r="A10" s="67" t="s">
        <v>1039</v>
      </c>
      <c r="B10" s="67" t="s">
        <v>579</v>
      </c>
      <c r="C10" s="48">
        <v>800</v>
      </c>
      <c r="D10" s="48">
        <v>666.07</v>
      </c>
      <c r="E10" s="48">
        <v>800</v>
      </c>
      <c r="F10" s="48">
        <v>506.02</v>
      </c>
      <c r="G10" s="48">
        <v>800</v>
      </c>
      <c r="H10" s="48">
        <v>800</v>
      </c>
    </row>
    <row r="11" spans="1:8" x14ac:dyDescent="0.25">
      <c r="A11" s="67" t="s">
        <v>1040</v>
      </c>
      <c r="B11" s="67" t="s">
        <v>488</v>
      </c>
      <c r="C11" s="48">
        <v>180</v>
      </c>
      <c r="D11" s="48">
        <v>180</v>
      </c>
      <c r="E11" s="48">
        <v>240</v>
      </c>
      <c r="F11" s="48">
        <v>240</v>
      </c>
      <c r="G11" s="48">
        <v>240</v>
      </c>
      <c r="H11" s="48">
        <v>300</v>
      </c>
    </row>
    <row r="12" spans="1:8" x14ac:dyDescent="0.25">
      <c r="A12" s="67" t="s">
        <v>1041</v>
      </c>
      <c r="B12" s="67" t="s">
        <v>490</v>
      </c>
      <c r="C12" s="48">
        <v>1891</v>
      </c>
      <c r="D12" s="48">
        <v>2024.07</v>
      </c>
      <c r="E12" s="48">
        <v>2698</v>
      </c>
      <c r="F12" s="48">
        <v>1103.43</v>
      </c>
      <c r="G12" s="48">
        <v>2698</v>
      </c>
      <c r="H12" s="48">
        <v>2961</v>
      </c>
    </row>
    <row r="13" spans="1:8" x14ac:dyDescent="0.25">
      <c r="A13" s="67" t="s">
        <v>1042</v>
      </c>
      <c r="B13" s="67" t="s">
        <v>492</v>
      </c>
      <c r="C13" s="48">
        <v>2894</v>
      </c>
      <c r="D13" s="48">
        <v>2724.15</v>
      </c>
      <c r="E13" s="48">
        <v>3222</v>
      </c>
      <c r="F13" s="48">
        <v>1303.42</v>
      </c>
      <c r="G13" s="48">
        <v>3214</v>
      </c>
      <c r="H13" s="48">
        <v>3288</v>
      </c>
    </row>
    <row r="14" spans="1:8" x14ac:dyDescent="0.25">
      <c r="A14" s="67" t="s">
        <v>1043</v>
      </c>
      <c r="B14" s="67" t="s">
        <v>540</v>
      </c>
      <c r="C14" s="48">
        <v>6342</v>
      </c>
      <c r="D14" s="48">
        <v>6337.81</v>
      </c>
      <c r="E14" s="48">
        <v>6299</v>
      </c>
      <c r="F14" s="48">
        <v>3676.64</v>
      </c>
      <c r="G14" s="48">
        <v>6302</v>
      </c>
      <c r="H14" s="48">
        <v>6645</v>
      </c>
    </row>
    <row r="15" spans="1:8" x14ac:dyDescent="0.25">
      <c r="A15" s="67" t="s">
        <v>1044</v>
      </c>
      <c r="B15" s="67" t="s">
        <v>495</v>
      </c>
      <c r="C15" s="48">
        <v>715</v>
      </c>
      <c r="D15" s="48">
        <v>648.02</v>
      </c>
      <c r="E15" s="48">
        <v>492</v>
      </c>
      <c r="F15" s="48">
        <v>199.75</v>
      </c>
      <c r="G15" s="48">
        <v>490</v>
      </c>
      <c r="H15" s="48">
        <v>502</v>
      </c>
    </row>
    <row r="16" spans="1:8" x14ac:dyDescent="0.25">
      <c r="A16" s="67" t="s">
        <v>1045</v>
      </c>
      <c r="B16" s="67" t="s">
        <v>499</v>
      </c>
      <c r="C16" s="48">
        <v>0</v>
      </c>
      <c r="D16" s="48">
        <v>341.93</v>
      </c>
      <c r="E16" s="48">
        <v>0</v>
      </c>
      <c r="F16" s="48">
        <v>0</v>
      </c>
      <c r="G16" s="48">
        <v>0</v>
      </c>
      <c r="H16" s="48">
        <v>0</v>
      </c>
    </row>
    <row r="17" spans="1:8" x14ac:dyDescent="0.25">
      <c r="A17" s="67" t="s">
        <v>1046</v>
      </c>
      <c r="B17" s="67" t="s">
        <v>1047</v>
      </c>
      <c r="C17" s="48">
        <v>0</v>
      </c>
      <c r="D17" s="48">
        <v>3.18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35"/>
      <c r="B18" s="35" t="s">
        <v>97</v>
      </c>
      <c r="C18" s="40">
        <v>52485</v>
      </c>
      <c r="D18" s="40">
        <v>47763.96</v>
      </c>
      <c r="E18" s="40">
        <v>54820</v>
      </c>
      <c r="F18" s="40">
        <v>23355.42</v>
      </c>
      <c r="G18" s="40">
        <v>54703</v>
      </c>
      <c r="H18" s="40">
        <v>56365</v>
      </c>
    </row>
    <row r="19" spans="1:8" x14ac:dyDescent="0.25">
      <c r="A19" s="67" t="s">
        <v>1048</v>
      </c>
      <c r="B19" s="67" t="s">
        <v>501</v>
      </c>
      <c r="C19" s="48">
        <v>200</v>
      </c>
      <c r="D19" s="48">
        <v>160.66999999999999</v>
      </c>
      <c r="E19" s="48">
        <v>200</v>
      </c>
      <c r="F19" s="48">
        <v>106.49</v>
      </c>
      <c r="G19" s="48">
        <v>200</v>
      </c>
      <c r="H19" s="48">
        <v>200</v>
      </c>
    </row>
    <row r="20" spans="1:8" x14ac:dyDescent="0.25">
      <c r="A20" s="67" t="s">
        <v>1049</v>
      </c>
      <c r="B20" s="67" t="s">
        <v>1050</v>
      </c>
      <c r="C20" s="48">
        <v>500</v>
      </c>
      <c r="D20" s="48">
        <v>39.83</v>
      </c>
      <c r="E20" s="48">
        <v>500</v>
      </c>
      <c r="F20" s="48">
        <v>0</v>
      </c>
      <c r="G20" s="48">
        <v>500</v>
      </c>
      <c r="H20" s="48">
        <v>500</v>
      </c>
    </row>
    <row r="21" spans="1:8" x14ac:dyDescent="0.25">
      <c r="A21" s="67" t="s">
        <v>1051</v>
      </c>
      <c r="B21" s="67" t="s">
        <v>505</v>
      </c>
      <c r="C21" s="48">
        <v>1100</v>
      </c>
      <c r="D21" s="48">
        <v>1100.98</v>
      </c>
      <c r="E21" s="48">
        <v>1100</v>
      </c>
      <c r="F21" s="48">
        <v>358.68</v>
      </c>
      <c r="G21" s="48">
        <v>1100</v>
      </c>
      <c r="H21" s="48">
        <v>1000</v>
      </c>
    </row>
    <row r="22" spans="1:8" x14ac:dyDescent="0.25">
      <c r="A22" s="35"/>
      <c r="B22" s="35" t="s">
        <v>98</v>
      </c>
      <c r="C22" s="40">
        <v>1800</v>
      </c>
      <c r="D22" s="40">
        <v>1301.48</v>
      </c>
      <c r="E22" s="40">
        <v>1800</v>
      </c>
      <c r="F22" s="40">
        <v>465.17</v>
      </c>
      <c r="G22" s="40">
        <v>1800</v>
      </c>
      <c r="H22" s="40">
        <v>1700</v>
      </c>
    </row>
    <row r="23" spans="1:8" x14ac:dyDescent="0.25">
      <c r="A23" s="81" t="s">
        <v>1052</v>
      </c>
      <c r="B23" s="81" t="s">
        <v>605</v>
      </c>
      <c r="C23" s="42">
        <v>700</v>
      </c>
      <c r="D23" s="42">
        <v>665.78</v>
      </c>
      <c r="E23" s="42">
        <v>700</v>
      </c>
      <c r="F23" s="42">
        <v>7.85</v>
      </c>
      <c r="G23" s="42">
        <v>700</v>
      </c>
      <c r="H23" s="42">
        <v>700</v>
      </c>
    </row>
    <row r="24" spans="1:8" x14ac:dyDescent="0.25">
      <c r="A24" s="40"/>
      <c r="B24" s="40" t="s">
        <v>99</v>
      </c>
      <c r="C24" s="40">
        <v>700</v>
      </c>
      <c r="D24" s="40">
        <v>665.78</v>
      </c>
      <c r="E24" s="40">
        <v>700</v>
      </c>
      <c r="F24" s="40">
        <v>7.85</v>
      </c>
      <c r="G24" s="40">
        <v>700</v>
      </c>
      <c r="H24" s="40">
        <v>700</v>
      </c>
    </row>
    <row r="25" spans="1:8" x14ac:dyDescent="0.25">
      <c r="A25" s="48" t="s">
        <v>1053</v>
      </c>
      <c r="B25" s="48" t="s">
        <v>510</v>
      </c>
      <c r="C25" s="48">
        <v>2400</v>
      </c>
      <c r="D25" s="48">
        <v>2385.0700000000002</v>
      </c>
      <c r="E25" s="48">
        <v>2400</v>
      </c>
      <c r="F25" s="48">
        <v>861.02</v>
      </c>
      <c r="G25" s="48">
        <v>2000</v>
      </c>
      <c r="H25" s="48">
        <v>2000</v>
      </c>
    </row>
    <row r="26" spans="1:8" x14ac:dyDescent="0.25">
      <c r="A26" s="48" t="s">
        <v>1054</v>
      </c>
      <c r="B26" s="48" t="s">
        <v>514</v>
      </c>
      <c r="C26" s="48">
        <v>53</v>
      </c>
      <c r="D26" s="48">
        <v>30.92</v>
      </c>
      <c r="E26" s="48">
        <v>53</v>
      </c>
      <c r="F26" s="48">
        <v>17.5</v>
      </c>
      <c r="G26" s="48">
        <v>45</v>
      </c>
      <c r="H26" s="48">
        <v>47.25</v>
      </c>
    </row>
    <row r="27" spans="1:8" x14ac:dyDescent="0.25">
      <c r="A27" s="48" t="s">
        <v>1055</v>
      </c>
      <c r="B27" s="48" t="s">
        <v>263</v>
      </c>
      <c r="C27" s="48">
        <v>500</v>
      </c>
      <c r="D27" s="48">
        <v>724.29</v>
      </c>
      <c r="E27" s="48">
        <v>500</v>
      </c>
      <c r="F27" s="48">
        <v>18</v>
      </c>
      <c r="G27" s="48">
        <v>500</v>
      </c>
      <c r="H27" s="48">
        <v>500</v>
      </c>
    </row>
    <row r="28" spans="1:8" x14ac:dyDescent="0.25">
      <c r="A28" s="48" t="s">
        <v>1056</v>
      </c>
      <c r="B28" s="48" t="s">
        <v>610</v>
      </c>
      <c r="C28" s="48">
        <v>3000</v>
      </c>
      <c r="D28" s="48">
        <v>2594.4299999999998</v>
      </c>
      <c r="E28" s="48">
        <v>3000</v>
      </c>
      <c r="F28" s="48">
        <v>303.91000000000003</v>
      </c>
      <c r="G28" s="48">
        <v>3000</v>
      </c>
      <c r="H28" s="48">
        <v>3000</v>
      </c>
    </row>
    <row r="29" spans="1:8" x14ac:dyDescent="0.25">
      <c r="A29" s="48" t="s">
        <v>1057</v>
      </c>
      <c r="B29" s="48" t="s">
        <v>441</v>
      </c>
      <c r="C29" s="48">
        <v>200</v>
      </c>
      <c r="D29" s="48">
        <v>0</v>
      </c>
      <c r="E29" s="48">
        <v>200</v>
      </c>
      <c r="F29" s="48">
        <v>0</v>
      </c>
      <c r="G29" s="48">
        <v>200</v>
      </c>
      <c r="H29" s="48">
        <v>200</v>
      </c>
    </row>
    <row r="30" spans="1:8" x14ac:dyDescent="0.25">
      <c r="A30" s="48" t="s">
        <v>1058</v>
      </c>
      <c r="B30" s="48" t="s">
        <v>518</v>
      </c>
      <c r="C30" s="48">
        <v>4852</v>
      </c>
      <c r="D30" s="48">
        <v>3805.23</v>
      </c>
      <c r="E30" s="48">
        <v>4367</v>
      </c>
      <c r="F30" s="48">
        <v>801.82</v>
      </c>
      <c r="G30" s="48">
        <v>4367</v>
      </c>
      <c r="H30" s="48">
        <v>4300</v>
      </c>
    </row>
    <row r="31" spans="1:8" x14ac:dyDescent="0.25">
      <c r="A31" s="48" t="s">
        <v>1059</v>
      </c>
      <c r="B31" s="48" t="s">
        <v>1060</v>
      </c>
      <c r="C31" s="48">
        <v>6840</v>
      </c>
      <c r="D31" s="48">
        <v>7059.38</v>
      </c>
      <c r="E31" s="48">
        <v>6840</v>
      </c>
      <c r="F31" s="48">
        <v>0</v>
      </c>
      <c r="G31" s="48">
        <v>6840</v>
      </c>
      <c r="H31" s="48">
        <v>6840</v>
      </c>
    </row>
    <row r="32" spans="1:8" x14ac:dyDescent="0.25">
      <c r="A32" s="48" t="s">
        <v>1061</v>
      </c>
      <c r="B32" s="48" t="s">
        <v>1062</v>
      </c>
      <c r="C32" s="48">
        <v>19644</v>
      </c>
      <c r="D32" s="48">
        <v>19897</v>
      </c>
      <c r="E32" s="48">
        <v>19644</v>
      </c>
      <c r="F32" s="48">
        <v>9820.5</v>
      </c>
      <c r="G32" s="48">
        <v>19644</v>
      </c>
      <c r="H32" s="48">
        <v>19644</v>
      </c>
    </row>
    <row r="33" spans="1:8" x14ac:dyDescent="0.25">
      <c r="A33" s="48" t="s">
        <v>1063</v>
      </c>
      <c r="B33" s="48" t="s">
        <v>126</v>
      </c>
      <c r="C33" s="48">
        <v>1950</v>
      </c>
      <c r="D33" s="48">
        <v>3872.96</v>
      </c>
      <c r="E33" s="48">
        <v>1950</v>
      </c>
      <c r="F33" s="48">
        <v>807.73</v>
      </c>
      <c r="G33" s="48">
        <v>1950</v>
      </c>
      <c r="H33" s="48">
        <v>1950</v>
      </c>
    </row>
    <row r="34" spans="1:8" x14ac:dyDescent="0.25">
      <c r="A34" s="35"/>
      <c r="B34" s="35" t="s">
        <v>100</v>
      </c>
      <c r="C34" s="40">
        <v>39439</v>
      </c>
      <c r="D34" s="40">
        <v>40369.279999999999</v>
      </c>
      <c r="E34" s="40">
        <v>38954</v>
      </c>
      <c r="F34" s="40">
        <v>12630.48</v>
      </c>
      <c r="G34" s="40">
        <v>38546</v>
      </c>
      <c r="H34" s="40">
        <v>38481.25</v>
      </c>
    </row>
    <row r="35" spans="1:8" x14ac:dyDescent="0.25">
      <c r="A35" s="67" t="s">
        <v>1248</v>
      </c>
      <c r="B35" s="67" t="s">
        <v>657</v>
      </c>
      <c r="C35" s="48">
        <v>0</v>
      </c>
      <c r="D35" s="48">
        <v>30867.41</v>
      </c>
      <c r="E35" s="48">
        <v>0</v>
      </c>
      <c r="F35" s="48">
        <v>0</v>
      </c>
      <c r="G35" s="48">
        <v>0</v>
      </c>
      <c r="H35" s="48">
        <v>0</v>
      </c>
    </row>
    <row r="36" spans="1:8" ht="15.75" thickBot="1" x14ac:dyDescent="0.3">
      <c r="A36" s="75"/>
      <c r="B36" s="81" t="s">
        <v>1249</v>
      </c>
      <c r="C36" s="42">
        <v>0</v>
      </c>
      <c r="D36" s="42">
        <v>30867.41</v>
      </c>
      <c r="E36" s="42">
        <v>0</v>
      </c>
      <c r="F36" s="42">
        <v>0</v>
      </c>
      <c r="G36" s="42">
        <v>0</v>
      </c>
      <c r="H36" s="42">
        <v>0</v>
      </c>
    </row>
    <row r="37" spans="1:8" ht="16.5" thickTop="1" thickBot="1" x14ac:dyDescent="0.3">
      <c r="A37" s="74"/>
      <c r="B37" s="37" t="s">
        <v>350</v>
      </c>
      <c r="C37" s="50">
        <v>94424</v>
      </c>
      <c r="D37" s="50">
        <v>120967.90999999999</v>
      </c>
      <c r="E37" s="50">
        <v>96274</v>
      </c>
      <c r="F37" s="50">
        <v>36458.92</v>
      </c>
      <c r="G37" s="50">
        <v>95749</v>
      </c>
      <c r="H37" s="50">
        <v>97246.25</v>
      </c>
    </row>
    <row r="38" spans="1:8" ht="15.75" thickTop="1" x14ac:dyDescent="0.25"/>
  </sheetData>
  <pageMargins left="0.7" right="0.7" top="0.75" bottom="0.75" header="0.3" footer="0.3"/>
  <pageSetup scale="8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L33" sqref="L33"/>
    </sheetView>
  </sheetViews>
  <sheetFormatPr defaultRowHeight="15" x14ac:dyDescent="0.25"/>
  <cols>
    <col min="1" max="1" width="14.7109375" customWidth="1"/>
    <col min="2" max="2" width="28.28515625" bestFit="1" customWidth="1"/>
  </cols>
  <sheetData>
    <row r="1" spans="1:8" x14ac:dyDescent="0.25">
      <c r="A1" s="103" t="s">
        <v>0</v>
      </c>
      <c r="B1" s="104"/>
      <c r="C1" s="105"/>
      <c r="D1" s="105"/>
      <c r="E1" s="105"/>
      <c r="F1" s="105"/>
      <c r="G1" s="106"/>
      <c r="H1" s="106"/>
    </row>
    <row r="2" spans="1:8" x14ac:dyDescent="0.25">
      <c r="A2" s="103" t="s">
        <v>1179</v>
      </c>
      <c r="B2" s="104"/>
      <c r="C2" s="105"/>
      <c r="D2" s="105"/>
      <c r="E2" s="105"/>
      <c r="F2" s="105"/>
      <c r="G2" s="106"/>
      <c r="H2" s="106"/>
    </row>
    <row r="3" spans="1:8" x14ac:dyDescent="0.25">
      <c r="A3" s="103" t="s">
        <v>351</v>
      </c>
      <c r="B3" s="104"/>
      <c r="C3" s="105"/>
      <c r="D3" s="105"/>
      <c r="E3" s="105"/>
      <c r="F3" s="105"/>
      <c r="G3" s="106"/>
      <c r="H3" s="107"/>
    </row>
    <row r="4" spans="1:8" x14ac:dyDescent="0.25">
      <c r="A4" s="67"/>
      <c r="B4" s="67"/>
      <c r="C4" s="49"/>
      <c r="D4" s="49"/>
      <c r="E4" s="49"/>
      <c r="F4" s="49"/>
      <c r="G4" s="84"/>
      <c r="H4" s="84"/>
    </row>
    <row r="5" spans="1:8" x14ac:dyDescent="0.25">
      <c r="A5" s="108" t="s">
        <v>21</v>
      </c>
      <c r="B5" s="108" t="s">
        <v>22</v>
      </c>
      <c r="C5" s="109" t="s">
        <v>481</v>
      </c>
      <c r="D5" s="109" t="s">
        <v>481</v>
      </c>
      <c r="E5" s="109" t="s">
        <v>482</v>
      </c>
      <c r="F5" s="109" t="s">
        <v>482</v>
      </c>
      <c r="G5" s="109" t="s">
        <v>482</v>
      </c>
      <c r="H5" s="109" t="s">
        <v>1180</v>
      </c>
    </row>
    <row r="6" spans="1:8" x14ac:dyDescent="0.25">
      <c r="A6" s="108" t="s">
        <v>23</v>
      </c>
      <c r="B6" s="108"/>
      <c r="C6" s="109" t="s">
        <v>31</v>
      </c>
      <c r="D6" s="109" t="s">
        <v>32</v>
      </c>
      <c r="E6" s="109" t="s">
        <v>33</v>
      </c>
      <c r="F6" s="109" t="s">
        <v>32</v>
      </c>
      <c r="G6" s="109" t="s">
        <v>123</v>
      </c>
      <c r="H6" s="109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47" t="s">
        <v>35</v>
      </c>
      <c r="G7" s="32" t="s">
        <v>124</v>
      </c>
      <c r="H7" s="32" t="s">
        <v>124</v>
      </c>
    </row>
    <row r="8" spans="1:8" ht="15.75" thickTop="1" x14ac:dyDescent="0.25">
      <c r="A8" s="67" t="s">
        <v>1064</v>
      </c>
      <c r="B8" s="67" t="s">
        <v>484</v>
      </c>
      <c r="C8" s="48">
        <v>115159</v>
      </c>
      <c r="D8" s="48">
        <v>104977.69</v>
      </c>
      <c r="E8" s="48">
        <v>123032</v>
      </c>
      <c r="F8" s="48">
        <v>56782.559999999998</v>
      </c>
      <c r="G8" s="48">
        <v>123030</v>
      </c>
      <c r="H8" s="48">
        <v>125226</v>
      </c>
    </row>
    <row r="9" spans="1:8" x14ac:dyDescent="0.25">
      <c r="A9" s="67" t="s">
        <v>1065</v>
      </c>
      <c r="B9" s="67" t="s">
        <v>486</v>
      </c>
      <c r="C9" s="48">
        <v>8000</v>
      </c>
      <c r="D9" s="48">
        <v>1635.99</v>
      </c>
      <c r="E9" s="48">
        <v>8000</v>
      </c>
      <c r="F9" s="48">
        <v>0</v>
      </c>
      <c r="G9" s="48">
        <v>8000</v>
      </c>
      <c r="H9" s="48">
        <v>8000</v>
      </c>
    </row>
    <row r="10" spans="1:8" x14ac:dyDescent="0.25">
      <c r="A10" s="67" t="s">
        <v>1066</v>
      </c>
      <c r="B10" s="67" t="s">
        <v>579</v>
      </c>
      <c r="C10" s="48">
        <v>508</v>
      </c>
      <c r="D10" s="48">
        <v>599.77</v>
      </c>
      <c r="E10" s="48">
        <v>508</v>
      </c>
      <c r="F10" s="48">
        <v>0</v>
      </c>
      <c r="G10" s="48">
        <v>508</v>
      </c>
      <c r="H10" s="48">
        <v>508</v>
      </c>
    </row>
    <row r="11" spans="1:8" x14ac:dyDescent="0.25">
      <c r="A11" s="67" t="s">
        <v>1067</v>
      </c>
      <c r="B11" s="67" t="s">
        <v>488</v>
      </c>
      <c r="C11" s="48">
        <v>1080</v>
      </c>
      <c r="D11" s="48">
        <v>1080</v>
      </c>
      <c r="E11" s="48">
        <v>1260</v>
      </c>
      <c r="F11" s="48">
        <v>1260</v>
      </c>
      <c r="G11" s="48">
        <v>1260</v>
      </c>
      <c r="H11" s="48">
        <v>1500</v>
      </c>
    </row>
    <row r="12" spans="1:8" x14ac:dyDescent="0.25">
      <c r="A12" s="67" t="s">
        <v>1068</v>
      </c>
      <c r="B12" s="67" t="s">
        <v>490</v>
      </c>
      <c r="C12" s="48">
        <v>11405</v>
      </c>
      <c r="D12" s="48">
        <v>10627.4</v>
      </c>
      <c r="E12" s="48">
        <v>15608</v>
      </c>
      <c r="F12" s="48">
        <v>6405.4</v>
      </c>
      <c r="G12" s="48">
        <v>15527</v>
      </c>
      <c r="H12" s="48">
        <v>16720</v>
      </c>
    </row>
    <row r="13" spans="1:8" x14ac:dyDescent="0.25">
      <c r="A13" s="67" t="s">
        <v>1069</v>
      </c>
      <c r="B13" s="67" t="s">
        <v>492</v>
      </c>
      <c r="C13" s="48">
        <v>8913</v>
      </c>
      <c r="D13" s="48">
        <v>7968.23</v>
      </c>
      <c r="E13" s="48">
        <v>10180</v>
      </c>
      <c r="F13" s="48">
        <v>4265.7</v>
      </c>
      <c r="G13" s="48">
        <v>10180</v>
      </c>
      <c r="H13" s="48">
        <v>10366</v>
      </c>
    </row>
    <row r="14" spans="1:8" x14ac:dyDescent="0.25">
      <c r="A14" s="67" t="s">
        <v>1070</v>
      </c>
      <c r="B14" s="67" t="s">
        <v>540</v>
      </c>
      <c r="C14" s="48">
        <v>25368</v>
      </c>
      <c r="D14" s="48">
        <v>21674.18</v>
      </c>
      <c r="E14" s="48">
        <v>25196</v>
      </c>
      <c r="F14" s="48">
        <v>14706.56</v>
      </c>
      <c r="G14" s="48">
        <v>25208</v>
      </c>
      <c r="H14" s="48">
        <v>26580</v>
      </c>
    </row>
    <row r="15" spans="1:8" x14ac:dyDescent="0.25">
      <c r="A15" s="67" t="s">
        <v>1071</v>
      </c>
      <c r="B15" s="67" t="s">
        <v>495</v>
      </c>
      <c r="C15" s="48">
        <v>2203</v>
      </c>
      <c r="D15" s="48">
        <v>1968.5</v>
      </c>
      <c r="E15" s="48">
        <v>1557</v>
      </c>
      <c r="F15" s="48">
        <v>680.51</v>
      </c>
      <c r="G15" s="48">
        <v>1557</v>
      </c>
      <c r="H15" s="48">
        <v>1586</v>
      </c>
    </row>
    <row r="16" spans="1:8" x14ac:dyDescent="0.25">
      <c r="A16" s="48" t="s">
        <v>1154</v>
      </c>
      <c r="B16" s="48" t="s">
        <v>497</v>
      </c>
      <c r="C16" s="48">
        <v>260</v>
      </c>
      <c r="D16" s="48">
        <v>260</v>
      </c>
      <c r="E16" s="48">
        <v>260</v>
      </c>
      <c r="F16" s="48">
        <v>120</v>
      </c>
      <c r="G16" s="48">
        <v>260</v>
      </c>
      <c r="H16" s="48">
        <v>260</v>
      </c>
    </row>
    <row r="17" spans="1:8" x14ac:dyDescent="0.25">
      <c r="A17" s="67" t="s">
        <v>1072</v>
      </c>
      <c r="B17" s="67" t="s">
        <v>499</v>
      </c>
      <c r="C17" s="48">
        <v>0</v>
      </c>
      <c r="D17" s="48">
        <v>606.46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67" t="s">
        <v>1073</v>
      </c>
      <c r="B18" s="67" t="s">
        <v>545</v>
      </c>
      <c r="C18" s="48">
        <v>0</v>
      </c>
      <c r="D18" s="48">
        <v>81.680000000000007</v>
      </c>
      <c r="E18" s="48">
        <v>0</v>
      </c>
      <c r="F18" s="48">
        <v>0</v>
      </c>
      <c r="G18" s="48">
        <v>0</v>
      </c>
      <c r="H18" s="48">
        <v>0</v>
      </c>
    </row>
    <row r="19" spans="1:8" x14ac:dyDescent="0.25">
      <c r="A19" s="35"/>
      <c r="B19" s="35" t="s">
        <v>97</v>
      </c>
      <c r="C19" s="41">
        <v>172896</v>
      </c>
      <c r="D19" s="41">
        <v>151479.9</v>
      </c>
      <c r="E19" s="41">
        <v>185601</v>
      </c>
      <c r="F19" s="41">
        <v>84220.73</v>
      </c>
      <c r="G19" s="41">
        <v>185530</v>
      </c>
      <c r="H19" s="41">
        <v>190746</v>
      </c>
    </row>
    <row r="20" spans="1:8" x14ac:dyDescent="0.25">
      <c r="A20" s="48" t="s">
        <v>1074</v>
      </c>
      <c r="B20" s="48" t="s">
        <v>501</v>
      </c>
      <c r="C20" s="48">
        <v>300</v>
      </c>
      <c r="D20" s="48">
        <v>260.95</v>
      </c>
      <c r="E20" s="48">
        <v>300</v>
      </c>
      <c r="F20" s="48">
        <v>0</v>
      </c>
      <c r="G20" s="48">
        <v>300</v>
      </c>
      <c r="H20" s="48">
        <v>300</v>
      </c>
    </row>
    <row r="21" spans="1:8" x14ac:dyDescent="0.25">
      <c r="A21" s="48" t="s">
        <v>1075</v>
      </c>
      <c r="B21" s="48" t="s">
        <v>552</v>
      </c>
      <c r="C21" s="48">
        <v>8500</v>
      </c>
      <c r="D21" s="48">
        <v>11361.49</v>
      </c>
      <c r="E21" s="48">
        <v>15000</v>
      </c>
      <c r="F21" s="48">
        <v>3431.02</v>
      </c>
      <c r="G21" s="48">
        <v>15000</v>
      </c>
      <c r="H21" s="48">
        <v>15000</v>
      </c>
    </row>
    <row r="22" spans="1:8" x14ac:dyDescent="0.25">
      <c r="A22" s="48" t="s">
        <v>1076</v>
      </c>
      <c r="B22" s="48" t="s">
        <v>554</v>
      </c>
      <c r="C22" s="48">
        <v>200</v>
      </c>
      <c r="D22" s="48">
        <v>200</v>
      </c>
      <c r="E22" s="48">
        <v>200</v>
      </c>
      <c r="F22" s="48">
        <v>0</v>
      </c>
      <c r="G22" s="48">
        <v>200</v>
      </c>
      <c r="H22" s="48">
        <v>200</v>
      </c>
    </row>
    <row r="23" spans="1:8" x14ac:dyDescent="0.25">
      <c r="A23" s="48" t="s">
        <v>1077</v>
      </c>
      <c r="B23" s="48" t="s">
        <v>503</v>
      </c>
      <c r="C23" s="48">
        <v>300</v>
      </c>
      <c r="D23" s="48">
        <v>185.56</v>
      </c>
      <c r="E23" s="48">
        <v>300</v>
      </c>
      <c r="F23" s="48">
        <v>0</v>
      </c>
      <c r="G23" s="48">
        <v>300</v>
      </c>
      <c r="H23" s="48">
        <v>300</v>
      </c>
    </row>
    <row r="24" spans="1:8" x14ac:dyDescent="0.25">
      <c r="A24" s="48" t="s">
        <v>1078</v>
      </c>
      <c r="B24" s="48" t="s">
        <v>768</v>
      </c>
      <c r="C24" s="48">
        <v>20000</v>
      </c>
      <c r="D24" s="48">
        <v>14229.34</v>
      </c>
      <c r="E24" s="48">
        <v>22000</v>
      </c>
      <c r="F24" s="48">
        <v>5428.07</v>
      </c>
      <c r="G24" s="48">
        <v>22000</v>
      </c>
      <c r="H24" s="48">
        <v>22000</v>
      </c>
    </row>
    <row r="25" spans="1:8" x14ac:dyDescent="0.25">
      <c r="A25" s="48" t="s">
        <v>1079</v>
      </c>
      <c r="B25" s="48" t="s">
        <v>505</v>
      </c>
      <c r="C25" s="48">
        <v>1000</v>
      </c>
      <c r="D25" s="48">
        <v>986</v>
      </c>
      <c r="E25" s="48">
        <v>1000</v>
      </c>
      <c r="F25" s="48">
        <v>0</v>
      </c>
      <c r="G25" s="48">
        <v>1000</v>
      </c>
      <c r="H25" s="48">
        <v>1000</v>
      </c>
    </row>
    <row r="26" spans="1:8" x14ac:dyDescent="0.25">
      <c r="A26" s="35"/>
      <c r="B26" s="35" t="s">
        <v>98</v>
      </c>
      <c r="C26" s="40">
        <v>30300</v>
      </c>
      <c r="D26" s="40">
        <v>27223.34</v>
      </c>
      <c r="E26" s="40">
        <v>38800</v>
      </c>
      <c r="F26" s="40">
        <v>8859.09</v>
      </c>
      <c r="G26" s="40">
        <v>38800</v>
      </c>
      <c r="H26" s="40">
        <v>38800</v>
      </c>
    </row>
    <row r="27" spans="1:8" x14ac:dyDescent="0.25">
      <c r="A27" s="48" t="s">
        <v>1080</v>
      </c>
      <c r="B27" s="48" t="s">
        <v>377</v>
      </c>
      <c r="C27" s="48">
        <v>400</v>
      </c>
      <c r="D27" s="48">
        <v>1325.8</v>
      </c>
      <c r="E27" s="48">
        <v>400</v>
      </c>
      <c r="F27" s="48">
        <v>104.29</v>
      </c>
      <c r="G27" s="48">
        <v>400</v>
      </c>
      <c r="H27" s="48">
        <v>400</v>
      </c>
    </row>
    <row r="28" spans="1:8" x14ac:dyDescent="0.25">
      <c r="A28" s="48" t="s">
        <v>1081</v>
      </c>
      <c r="B28" s="48" t="s">
        <v>462</v>
      </c>
      <c r="C28" s="48">
        <v>1800</v>
      </c>
      <c r="D28" s="48">
        <v>1732.26</v>
      </c>
      <c r="E28" s="48">
        <v>4000</v>
      </c>
      <c r="F28" s="48">
        <v>1209.01</v>
      </c>
      <c r="G28" s="48">
        <v>4000</v>
      </c>
      <c r="H28" s="48">
        <v>4000</v>
      </c>
    </row>
    <row r="29" spans="1:8" x14ac:dyDescent="0.25">
      <c r="A29" s="48" t="s">
        <v>1082</v>
      </c>
      <c r="B29" s="48" t="s">
        <v>558</v>
      </c>
      <c r="C29" s="48">
        <v>11000</v>
      </c>
      <c r="D29" s="48">
        <v>7906.35</v>
      </c>
      <c r="E29" s="48">
        <v>10000</v>
      </c>
      <c r="F29" s="48">
        <v>2595.11</v>
      </c>
      <c r="G29" s="48">
        <v>10000</v>
      </c>
      <c r="H29" s="48">
        <v>9800</v>
      </c>
    </row>
    <row r="30" spans="1:8" x14ac:dyDescent="0.25">
      <c r="A30" s="48" t="s">
        <v>1083</v>
      </c>
      <c r="B30" s="48" t="s">
        <v>560</v>
      </c>
      <c r="C30" s="48">
        <v>500</v>
      </c>
      <c r="D30" s="48">
        <v>143.09</v>
      </c>
      <c r="E30" s="48">
        <v>500</v>
      </c>
      <c r="F30" s="48">
        <v>247.28</v>
      </c>
      <c r="G30" s="48">
        <v>500</v>
      </c>
      <c r="H30" s="48">
        <v>500</v>
      </c>
    </row>
    <row r="31" spans="1:8" x14ac:dyDescent="0.25">
      <c r="A31" s="48" t="s">
        <v>1084</v>
      </c>
      <c r="B31" s="48" t="s">
        <v>1085</v>
      </c>
      <c r="C31" s="48">
        <v>5500</v>
      </c>
      <c r="D31" s="48">
        <v>2477.38</v>
      </c>
      <c r="E31" s="48">
        <v>5500</v>
      </c>
      <c r="F31" s="48">
        <v>115.87</v>
      </c>
      <c r="G31" s="48">
        <v>5500</v>
      </c>
      <c r="H31" s="48">
        <v>5000</v>
      </c>
    </row>
    <row r="32" spans="1:8" x14ac:dyDescent="0.25">
      <c r="A32" s="48" t="s">
        <v>1086</v>
      </c>
      <c r="B32" s="48" t="s">
        <v>605</v>
      </c>
      <c r="C32" s="48">
        <v>1000</v>
      </c>
      <c r="D32" s="48">
        <v>962.39</v>
      </c>
      <c r="E32" s="48">
        <v>1000</v>
      </c>
      <c r="F32" s="48">
        <v>263.27999999999997</v>
      </c>
      <c r="G32" s="48">
        <v>1000</v>
      </c>
      <c r="H32" s="48">
        <v>1000</v>
      </c>
    </row>
    <row r="33" spans="1:8" x14ac:dyDescent="0.25">
      <c r="A33" s="35"/>
      <c r="B33" s="35" t="s">
        <v>99</v>
      </c>
      <c r="C33" s="40">
        <v>20200</v>
      </c>
      <c r="D33" s="40">
        <v>14547.27</v>
      </c>
      <c r="E33" s="40">
        <v>21400</v>
      </c>
      <c r="F33" s="40">
        <v>4534.8399999999992</v>
      </c>
      <c r="G33" s="40">
        <v>21400</v>
      </c>
      <c r="H33" s="40">
        <v>20700</v>
      </c>
    </row>
    <row r="34" spans="1:8" x14ac:dyDescent="0.25">
      <c r="A34" s="48" t="s">
        <v>1087</v>
      </c>
      <c r="B34" s="48" t="s">
        <v>510</v>
      </c>
      <c r="C34" s="48">
        <v>2220</v>
      </c>
      <c r="D34" s="48">
        <v>1958.31</v>
      </c>
      <c r="E34" s="48">
        <v>2220</v>
      </c>
      <c r="F34" s="48">
        <v>561.29999999999995</v>
      </c>
      <c r="G34" s="48">
        <v>2200</v>
      </c>
      <c r="H34" s="48">
        <v>1500</v>
      </c>
    </row>
    <row r="35" spans="1:8" x14ac:dyDescent="0.25">
      <c r="A35" s="48" t="s">
        <v>1088</v>
      </c>
      <c r="B35" s="48" t="s">
        <v>514</v>
      </c>
      <c r="C35" s="48">
        <v>2617</v>
      </c>
      <c r="D35" s="48">
        <v>2115.6</v>
      </c>
      <c r="E35" s="48">
        <v>2666</v>
      </c>
      <c r="F35" s="48">
        <v>1148.76</v>
      </c>
      <c r="G35" s="48">
        <v>2500</v>
      </c>
      <c r="H35" s="48">
        <v>2625</v>
      </c>
    </row>
    <row r="36" spans="1:8" x14ac:dyDescent="0.25">
      <c r="A36" s="48" t="s">
        <v>1089</v>
      </c>
      <c r="B36" s="48" t="s">
        <v>263</v>
      </c>
      <c r="C36" s="48">
        <v>500</v>
      </c>
      <c r="D36" s="48">
        <v>219.32</v>
      </c>
      <c r="E36" s="48">
        <v>500</v>
      </c>
      <c r="F36" s="48">
        <v>72</v>
      </c>
      <c r="G36" s="48">
        <v>500</v>
      </c>
      <c r="H36" s="48">
        <v>400</v>
      </c>
    </row>
    <row r="37" spans="1:8" x14ac:dyDescent="0.25">
      <c r="A37" s="48" t="s">
        <v>1090</v>
      </c>
      <c r="B37" s="48" t="s">
        <v>441</v>
      </c>
      <c r="C37" s="48">
        <v>800</v>
      </c>
      <c r="D37" s="48">
        <v>731.91</v>
      </c>
      <c r="E37" s="48">
        <v>700</v>
      </c>
      <c r="F37" s="48">
        <v>100</v>
      </c>
      <c r="G37" s="48">
        <v>700</v>
      </c>
      <c r="H37" s="48">
        <v>500</v>
      </c>
    </row>
    <row r="38" spans="1:8" x14ac:dyDescent="0.25">
      <c r="A38" s="48" t="s">
        <v>1091</v>
      </c>
      <c r="B38" s="48" t="s">
        <v>518</v>
      </c>
      <c r="C38" s="48">
        <v>7000</v>
      </c>
      <c r="D38" s="48">
        <v>7108.75</v>
      </c>
      <c r="E38" s="48">
        <v>10000</v>
      </c>
      <c r="F38" s="48">
        <v>1654.82</v>
      </c>
      <c r="G38" s="48">
        <v>8000</v>
      </c>
      <c r="H38" s="48">
        <v>8080</v>
      </c>
    </row>
    <row r="39" spans="1:8" x14ac:dyDescent="0.25">
      <c r="A39" s="48" t="s">
        <v>1092</v>
      </c>
      <c r="B39" s="48" t="s">
        <v>520</v>
      </c>
      <c r="C39" s="48">
        <v>500</v>
      </c>
      <c r="D39" s="48">
        <v>0</v>
      </c>
      <c r="E39" s="48">
        <v>500</v>
      </c>
      <c r="F39" s="48">
        <v>0</v>
      </c>
      <c r="G39" s="48">
        <v>500</v>
      </c>
      <c r="H39" s="48">
        <v>500</v>
      </c>
    </row>
    <row r="40" spans="1:8" x14ac:dyDescent="0.25">
      <c r="A40" s="48" t="s">
        <v>1093</v>
      </c>
      <c r="B40" s="48" t="s">
        <v>1094</v>
      </c>
      <c r="C40" s="48">
        <v>800</v>
      </c>
      <c r="D40" s="48">
        <v>671.51</v>
      </c>
      <c r="E40" s="48">
        <v>700</v>
      </c>
      <c r="F40" s="48">
        <v>0</v>
      </c>
      <c r="G40" s="48">
        <v>700</v>
      </c>
      <c r="H40" s="48">
        <v>800</v>
      </c>
    </row>
    <row r="41" spans="1:8" x14ac:dyDescent="0.25">
      <c r="A41" s="48" t="s">
        <v>1095</v>
      </c>
      <c r="B41" s="48" t="s">
        <v>524</v>
      </c>
      <c r="C41" s="48">
        <v>1700</v>
      </c>
      <c r="D41" s="48">
        <v>1552.9</v>
      </c>
      <c r="E41" s="48">
        <v>1700</v>
      </c>
      <c r="F41" s="48">
        <v>1002.44</v>
      </c>
      <c r="G41" s="48">
        <v>1700</v>
      </c>
      <c r="H41" s="48">
        <v>1500</v>
      </c>
    </row>
    <row r="42" spans="1:8" x14ac:dyDescent="0.25">
      <c r="A42" s="48" t="s">
        <v>1096</v>
      </c>
      <c r="B42" s="48" t="s">
        <v>526</v>
      </c>
      <c r="C42" s="48">
        <v>4680</v>
      </c>
      <c r="D42" s="48">
        <v>4426.2</v>
      </c>
      <c r="E42" s="48">
        <v>4680</v>
      </c>
      <c r="F42" s="48">
        <v>2213.1</v>
      </c>
      <c r="G42" s="48">
        <v>4680</v>
      </c>
      <c r="H42" s="48">
        <v>4825</v>
      </c>
    </row>
    <row r="43" spans="1:8" x14ac:dyDescent="0.25">
      <c r="A43" s="48" t="s">
        <v>1097</v>
      </c>
      <c r="B43" s="48" t="s">
        <v>528</v>
      </c>
      <c r="C43" s="48">
        <v>3000</v>
      </c>
      <c r="D43" s="48">
        <v>1192.52</v>
      </c>
      <c r="E43" s="48">
        <v>3000</v>
      </c>
      <c r="F43" s="48">
        <v>643.59</v>
      </c>
      <c r="G43" s="48">
        <v>3000</v>
      </c>
      <c r="H43" s="48">
        <v>2800</v>
      </c>
    </row>
    <row r="44" spans="1:8" x14ac:dyDescent="0.25">
      <c r="A44" s="48" t="s">
        <v>1098</v>
      </c>
      <c r="B44" s="48" t="s">
        <v>530</v>
      </c>
      <c r="C44" s="48">
        <v>95</v>
      </c>
      <c r="D44" s="48">
        <v>88.32</v>
      </c>
      <c r="E44" s="48">
        <v>95</v>
      </c>
      <c r="F44" s="48">
        <v>44.16</v>
      </c>
      <c r="G44" s="48">
        <v>95</v>
      </c>
      <c r="H44" s="48">
        <v>100</v>
      </c>
    </row>
    <row r="45" spans="1:8" x14ac:dyDescent="0.25">
      <c r="A45" s="48" t="s">
        <v>1099</v>
      </c>
      <c r="B45" s="48" t="s">
        <v>568</v>
      </c>
      <c r="C45" s="48">
        <v>1800</v>
      </c>
      <c r="D45" s="48">
        <v>1125.0899999999999</v>
      </c>
      <c r="E45" s="48">
        <v>1800</v>
      </c>
      <c r="F45" s="48">
        <v>355.72</v>
      </c>
      <c r="G45" s="48">
        <v>1800</v>
      </c>
      <c r="H45" s="48">
        <v>1600</v>
      </c>
    </row>
    <row r="46" spans="1:8" x14ac:dyDescent="0.25">
      <c r="A46" s="48" t="s">
        <v>1100</v>
      </c>
      <c r="B46" s="48" t="s">
        <v>126</v>
      </c>
      <c r="C46" s="48">
        <v>2000</v>
      </c>
      <c r="D46" s="48">
        <v>1940.71</v>
      </c>
      <c r="E46" s="48">
        <v>2000</v>
      </c>
      <c r="F46" s="48">
        <v>0</v>
      </c>
      <c r="G46" s="48">
        <v>2000</v>
      </c>
      <c r="H46" s="48">
        <v>2000</v>
      </c>
    </row>
    <row r="47" spans="1:8" x14ac:dyDescent="0.25">
      <c r="A47" s="35"/>
      <c r="B47" s="35" t="s">
        <v>100</v>
      </c>
      <c r="C47" s="40">
        <v>27712</v>
      </c>
      <c r="D47" s="40">
        <v>23131.14</v>
      </c>
      <c r="E47" s="40">
        <v>30561</v>
      </c>
      <c r="F47" s="40">
        <v>7795.89</v>
      </c>
      <c r="G47" s="40">
        <v>28375</v>
      </c>
      <c r="H47" s="40">
        <v>27230</v>
      </c>
    </row>
    <row r="48" spans="1:8" x14ac:dyDescent="0.25">
      <c r="A48" s="48" t="s">
        <v>1101</v>
      </c>
      <c r="B48" s="48" t="s">
        <v>241</v>
      </c>
      <c r="C48" s="48">
        <v>53000</v>
      </c>
      <c r="D48" s="48">
        <v>50000</v>
      </c>
      <c r="E48" s="48">
        <v>0</v>
      </c>
      <c r="F48" s="48">
        <v>0</v>
      </c>
      <c r="G48" s="48">
        <v>0</v>
      </c>
      <c r="H48" s="48">
        <v>0</v>
      </c>
    </row>
    <row r="49" spans="1:8" ht="15.75" thickBot="1" x14ac:dyDescent="0.3">
      <c r="A49" s="42"/>
      <c r="B49" s="42" t="s">
        <v>207</v>
      </c>
      <c r="C49" s="42">
        <v>53000</v>
      </c>
      <c r="D49" s="42">
        <v>50000</v>
      </c>
      <c r="E49" s="42">
        <v>0</v>
      </c>
      <c r="F49" s="42">
        <v>0</v>
      </c>
      <c r="G49" s="42">
        <v>0</v>
      </c>
      <c r="H49" s="42">
        <v>0</v>
      </c>
    </row>
    <row r="50" spans="1:8" ht="16.5" thickTop="1" thickBot="1" x14ac:dyDescent="0.3">
      <c r="A50" s="50"/>
      <c r="B50" s="50" t="s">
        <v>352</v>
      </c>
      <c r="C50" s="50">
        <v>304108</v>
      </c>
      <c r="D50" s="50">
        <v>266381.65000000008</v>
      </c>
      <c r="E50" s="50">
        <v>276362</v>
      </c>
      <c r="F50" s="50">
        <v>105410.55</v>
      </c>
      <c r="G50" s="50">
        <v>274105</v>
      </c>
      <c r="H50" s="50">
        <v>277476</v>
      </c>
    </row>
    <row r="51" spans="1:8" ht="15.75" thickTop="1" x14ac:dyDescent="0.25">
      <c r="A51" s="48"/>
      <c r="B51" s="48"/>
      <c r="C51" s="48"/>
      <c r="D51" s="48"/>
      <c r="E51" s="48"/>
      <c r="F51" s="48"/>
      <c r="G51" s="48"/>
      <c r="H51" s="48"/>
    </row>
  </sheetData>
  <pageMargins left="0.7" right="0.7" top="0.75" bottom="0.75" header="0.3" footer="0.3"/>
  <pageSetup scale="8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I28" sqref="I28"/>
    </sheetView>
  </sheetViews>
  <sheetFormatPr defaultRowHeight="15" x14ac:dyDescent="0.25"/>
  <cols>
    <col min="1" max="1" width="14.7109375" customWidth="1"/>
    <col min="2" max="2" width="28.140625" bestFit="1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8"/>
      <c r="C3" s="78"/>
      <c r="D3" s="78"/>
      <c r="E3" s="78"/>
      <c r="F3" s="78"/>
      <c r="G3" s="96"/>
      <c r="H3" s="96"/>
    </row>
    <row r="4" spans="1:8" x14ac:dyDescent="0.25">
      <c r="A4" s="77" t="s">
        <v>1179</v>
      </c>
      <c r="B4" s="78"/>
      <c r="C4" s="78"/>
      <c r="D4" s="78"/>
      <c r="E4" s="78"/>
      <c r="F4" s="78"/>
      <c r="G4" s="96"/>
      <c r="H4" s="96"/>
    </row>
    <row r="5" spans="1:8" x14ac:dyDescent="0.25">
      <c r="A5" s="77" t="s">
        <v>353</v>
      </c>
      <c r="B5" s="78"/>
      <c r="C5" s="78"/>
      <c r="D5" s="78"/>
      <c r="E5" s="78"/>
      <c r="F5" s="78"/>
      <c r="G5" s="96"/>
      <c r="H5" s="96"/>
    </row>
    <row r="6" spans="1:8" x14ac:dyDescent="0.25">
      <c r="A6" s="65"/>
      <c r="B6" s="65"/>
      <c r="C6" s="65"/>
      <c r="D6" s="65"/>
      <c r="E6" s="65"/>
      <c r="F6" s="65"/>
      <c r="G6" s="79"/>
      <c r="H6" s="79"/>
    </row>
    <row r="7" spans="1:8" x14ac:dyDescent="0.25">
      <c r="A7" s="80" t="s">
        <v>21</v>
      </c>
      <c r="B7" s="80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124</v>
      </c>
      <c r="F9" s="16"/>
      <c r="G9" s="16" t="s">
        <v>124</v>
      </c>
      <c r="H9" s="16" t="s">
        <v>124</v>
      </c>
    </row>
    <row r="10" spans="1:8" ht="15.75" thickTop="1" x14ac:dyDescent="0.25">
      <c r="A10" s="48" t="s">
        <v>356</v>
      </c>
      <c r="B10" s="48" t="s">
        <v>357</v>
      </c>
      <c r="C10" s="48">
        <v>1010</v>
      </c>
      <c r="D10" s="48">
        <v>0</v>
      </c>
      <c r="E10" s="48">
        <v>376</v>
      </c>
      <c r="F10" s="48">
        <v>371.88</v>
      </c>
      <c r="G10" s="48">
        <v>376</v>
      </c>
      <c r="H10" s="48">
        <v>375</v>
      </c>
    </row>
    <row r="11" spans="1:8" x14ac:dyDescent="0.25">
      <c r="A11" s="48" t="s">
        <v>1102</v>
      </c>
      <c r="B11" s="48" t="s">
        <v>934</v>
      </c>
      <c r="C11" s="48">
        <v>5209</v>
      </c>
      <c r="D11" s="48">
        <v>1010.14</v>
      </c>
      <c r="E11" s="48">
        <v>8277</v>
      </c>
      <c r="F11" s="48">
        <v>7806.04</v>
      </c>
      <c r="G11" s="48">
        <v>8277</v>
      </c>
      <c r="H11" s="48">
        <v>8235</v>
      </c>
    </row>
    <row r="12" spans="1:8" x14ac:dyDescent="0.25">
      <c r="A12" s="48" t="s">
        <v>1155</v>
      </c>
      <c r="B12" s="48" t="s">
        <v>1156</v>
      </c>
      <c r="C12" s="48">
        <v>5366</v>
      </c>
      <c r="D12" s="48">
        <v>5209.34</v>
      </c>
      <c r="E12" s="48">
        <v>0</v>
      </c>
      <c r="F12" s="48">
        <v>0</v>
      </c>
      <c r="G12" s="48">
        <v>0</v>
      </c>
      <c r="H12" s="48">
        <v>0</v>
      </c>
    </row>
    <row r="13" spans="1:8" x14ac:dyDescent="0.25">
      <c r="A13" s="48" t="s">
        <v>1157</v>
      </c>
      <c r="B13" s="48" t="s">
        <v>126</v>
      </c>
      <c r="C13" s="48">
        <v>0</v>
      </c>
      <c r="D13" s="48">
        <v>5387.41</v>
      </c>
      <c r="E13" s="48">
        <v>0</v>
      </c>
      <c r="F13" s="48">
        <v>0</v>
      </c>
      <c r="G13" s="48">
        <v>0</v>
      </c>
      <c r="H13" s="48">
        <v>0</v>
      </c>
    </row>
    <row r="14" spans="1:8" x14ac:dyDescent="0.25">
      <c r="A14" s="48" t="s">
        <v>355</v>
      </c>
      <c r="B14" s="48" t="s">
        <v>144</v>
      </c>
      <c r="C14" s="48">
        <v>700</v>
      </c>
      <c r="D14" s="48">
        <v>-40.26</v>
      </c>
      <c r="E14" s="48">
        <v>700</v>
      </c>
      <c r="F14" s="48">
        <v>0</v>
      </c>
      <c r="G14" s="48">
        <v>0</v>
      </c>
      <c r="H14" s="48">
        <v>0</v>
      </c>
    </row>
    <row r="15" spans="1:8" x14ac:dyDescent="0.25">
      <c r="A15" s="48" t="s">
        <v>1158</v>
      </c>
      <c r="B15" s="48" t="s">
        <v>1159</v>
      </c>
      <c r="C15" s="48">
        <v>75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x14ac:dyDescent="0.25">
      <c r="A16" s="40" t="s">
        <v>1160</v>
      </c>
      <c r="B16" s="40" t="s">
        <v>315</v>
      </c>
      <c r="C16" s="40">
        <v>12360</v>
      </c>
      <c r="D16" s="40">
        <v>11566.63</v>
      </c>
      <c r="E16" s="40">
        <v>9353</v>
      </c>
      <c r="F16" s="40">
        <v>8177.92</v>
      </c>
      <c r="G16" s="40">
        <v>8653</v>
      </c>
      <c r="H16" s="40">
        <v>8610</v>
      </c>
    </row>
    <row r="17" spans="1:8" x14ac:dyDescent="0.25">
      <c r="A17" s="48" t="s">
        <v>1250</v>
      </c>
      <c r="B17" s="48" t="s">
        <v>143</v>
      </c>
      <c r="C17" s="48">
        <v>0</v>
      </c>
      <c r="D17" s="48">
        <v>-1878</v>
      </c>
      <c r="E17" s="48">
        <v>0</v>
      </c>
      <c r="F17" s="48">
        <v>0</v>
      </c>
      <c r="G17" s="48">
        <v>0</v>
      </c>
      <c r="H17" s="48">
        <v>0</v>
      </c>
    </row>
    <row r="18" spans="1:8" ht="15.75" thickBot="1" x14ac:dyDescent="0.3">
      <c r="A18" s="42"/>
      <c r="B18" s="42" t="s">
        <v>983</v>
      </c>
      <c r="C18" s="42">
        <v>0</v>
      </c>
      <c r="D18" s="42">
        <v>-1878</v>
      </c>
      <c r="E18" s="42">
        <v>0</v>
      </c>
      <c r="F18" s="42">
        <v>0</v>
      </c>
      <c r="G18" s="42">
        <v>0</v>
      </c>
      <c r="H18" s="42">
        <v>0</v>
      </c>
    </row>
    <row r="19" spans="1:8" ht="16.5" thickTop="1" thickBot="1" x14ac:dyDescent="0.3">
      <c r="A19" s="50"/>
      <c r="B19" s="50" t="s">
        <v>354</v>
      </c>
      <c r="C19" s="50">
        <v>12360</v>
      </c>
      <c r="D19" s="50">
        <v>9688.6299999999992</v>
      </c>
      <c r="E19" s="50">
        <v>9353</v>
      </c>
      <c r="F19" s="50">
        <v>8177.92</v>
      </c>
      <c r="G19" s="50">
        <v>8653</v>
      </c>
      <c r="H19" s="50">
        <v>8610</v>
      </c>
    </row>
    <row r="20" spans="1:8" ht="15.75" thickTop="1" x14ac:dyDescent="0.25"/>
  </sheetData>
  <pageMargins left="0.7" right="0.7" top="0.75" bottom="0.75" header="0.3" footer="0.3"/>
  <pageSetup scale="84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7" workbookViewId="0">
      <selection activeCell="V15" sqref="V15"/>
    </sheetView>
  </sheetViews>
  <sheetFormatPr defaultRowHeight="15" x14ac:dyDescent="0.25"/>
  <cols>
    <col min="1" max="1" width="16.140625" customWidth="1"/>
    <col min="2" max="2" width="31.140625" customWidth="1"/>
    <col min="5" max="5" width="9" bestFit="1" customWidth="1"/>
    <col min="6" max="6" width="11.42578125" bestFit="1" customWidth="1"/>
  </cols>
  <sheetData>
    <row r="1" spans="1:8" x14ac:dyDescent="0.25">
      <c r="A1" s="65"/>
      <c r="B1" s="65"/>
      <c r="C1" s="65"/>
      <c r="D1" s="65"/>
      <c r="E1" s="65"/>
      <c r="F1" s="65"/>
      <c r="G1" s="65"/>
      <c r="H1" s="65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x14ac:dyDescent="0.25">
      <c r="A3" s="77" t="s">
        <v>0</v>
      </c>
      <c r="B3" s="77"/>
      <c r="C3" s="77"/>
      <c r="D3" s="77"/>
      <c r="E3" s="77"/>
      <c r="F3" s="77"/>
      <c r="G3" s="77"/>
      <c r="H3" s="77"/>
    </row>
    <row r="4" spans="1:8" x14ac:dyDescent="0.25">
      <c r="A4" s="77" t="s">
        <v>1179</v>
      </c>
      <c r="B4" s="77"/>
      <c r="C4" s="77"/>
      <c r="D4" s="77"/>
      <c r="E4" s="77"/>
      <c r="F4" s="77"/>
      <c r="G4" s="77"/>
      <c r="H4" s="77"/>
    </row>
    <row r="5" spans="1:8" x14ac:dyDescent="0.25">
      <c r="A5" s="77" t="s">
        <v>358</v>
      </c>
      <c r="B5" s="77"/>
      <c r="C5" s="77"/>
      <c r="D5" s="77"/>
      <c r="E5" s="77"/>
      <c r="F5" s="77"/>
      <c r="G5" s="77"/>
      <c r="H5" s="77"/>
    </row>
    <row r="6" spans="1:8" x14ac:dyDescent="0.25">
      <c r="A6" s="65"/>
      <c r="B6" s="65"/>
      <c r="C6" s="65"/>
      <c r="D6" s="65"/>
      <c r="E6" s="65"/>
      <c r="F6" s="65"/>
      <c r="G6" s="65"/>
      <c r="H6" s="65"/>
    </row>
    <row r="7" spans="1:8" x14ac:dyDescent="0.25">
      <c r="A7" s="80" t="s">
        <v>21</v>
      </c>
      <c r="B7" s="80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80" t="s">
        <v>23</v>
      </c>
      <c r="B8" s="80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16" t="s">
        <v>2</v>
      </c>
      <c r="B9" s="16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111"/>
      <c r="B10" s="48" t="s">
        <v>249</v>
      </c>
      <c r="C10" s="48">
        <v>692485.97000000009</v>
      </c>
      <c r="D10" s="48">
        <v>692485.97000000009</v>
      </c>
      <c r="E10" s="48">
        <v>149918</v>
      </c>
      <c r="F10" s="48">
        <v>149918</v>
      </c>
      <c r="G10" s="48">
        <v>149918</v>
      </c>
      <c r="H10" s="48">
        <v>234720</v>
      </c>
    </row>
    <row r="11" spans="1:8" x14ac:dyDescent="0.25">
      <c r="A11" s="51" t="s">
        <v>359</v>
      </c>
      <c r="B11" s="111"/>
      <c r="C11" s="111"/>
      <c r="D11" s="111"/>
      <c r="E11" s="111"/>
      <c r="F11" s="111"/>
      <c r="G11" s="111"/>
      <c r="H11" s="111"/>
    </row>
    <row r="12" spans="1:8" x14ac:dyDescent="0.25">
      <c r="A12" s="48" t="s">
        <v>363</v>
      </c>
      <c r="B12" s="48" t="s">
        <v>364</v>
      </c>
      <c r="C12" s="48">
        <v>600000</v>
      </c>
      <c r="D12" s="48">
        <v>677075.09</v>
      </c>
      <c r="E12" s="48">
        <v>600000</v>
      </c>
      <c r="F12" s="48">
        <v>239255.06</v>
      </c>
      <c r="G12" s="48">
        <v>600000</v>
      </c>
      <c r="H12" s="48">
        <v>600000</v>
      </c>
    </row>
    <row r="13" spans="1:8" ht="15.75" thickBot="1" x14ac:dyDescent="0.3">
      <c r="A13" s="48" t="s">
        <v>365</v>
      </c>
      <c r="B13" s="48" t="s">
        <v>87</v>
      </c>
      <c r="C13" s="48">
        <v>7500</v>
      </c>
      <c r="D13" s="48">
        <v>8275.17</v>
      </c>
      <c r="E13" s="48">
        <v>5000</v>
      </c>
      <c r="F13" s="48">
        <v>1190.21</v>
      </c>
      <c r="G13" s="48">
        <v>5000</v>
      </c>
      <c r="H13" s="48">
        <v>5000</v>
      </c>
    </row>
    <row r="14" spans="1:8" ht="15.75" thickBot="1" x14ac:dyDescent="0.3">
      <c r="A14" s="119"/>
      <c r="B14" s="120" t="s">
        <v>168</v>
      </c>
      <c r="C14" s="119">
        <v>607500</v>
      </c>
      <c r="D14" s="119">
        <v>685350.26</v>
      </c>
      <c r="E14" s="119">
        <v>605000</v>
      </c>
      <c r="F14" s="119">
        <v>240445.27</v>
      </c>
      <c r="G14" s="119">
        <v>605000</v>
      </c>
      <c r="H14" s="119">
        <v>605000</v>
      </c>
    </row>
    <row r="15" spans="1:8" ht="16.5" thickTop="1" thickBot="1" x14ac:dyDescent="0.3">
      <c r="A15" s="50"/>
      <c r="B15" s="50" t="s">
        <v>360</v>
      </c>
      <c r="C15" s="50">
        <v>1299985.9700000002</v>
      </c>
      <c r="D15" s="50">
        <v>1377836.23</v>
      </c>
      <c r="E15" s="50">
        <v>754918</v>
      </c>
      <c r="F15" s="50">
        <v>390363.27</v>
      </c>
      <c r="G15" s="50">
        <v>754918</v>
      </c>
      <c r="H15" s="50">
        <v>839720</v>
      </c>
    </row>
    <row r="16" spans="1:8" ht="15.75" thickTop="1" x14ac:dyDescent="0.25">
      <c r="A16" s="48" t="s">
        <v>361</v>
      </c>
      <c r="B16" s="48"/>
      <c r="C16" s="48"/>
      <c r="D16" s="48"/>
      <c r="E16" s="48"/>
      <c r="F16" s="48"/>
      <c r="G16" s="48"/>
      <c r="H16" s="48"/>
    </row>
    <row r="17" spans="1:8" x14ac:dyDescent="0.25">
      <c r="A17" s="48" t="s">
        <v>366</v>
      </c>
      <c r="B17" s="48" t="s">
        <v>367</v>
      </c>
      <c r="C17" s="48">
        <v>20000</v>
      </c>
      <c r="D17" s="48">
        <v>15000</v>
      </c>
      <c r="E17" s="48">
        <v>20000</v>
      </c>
      <c r="F17" s="48">
        <v>10000</v>
      </c>
      <c r="G17" s="48">
        <v>20000</v>
      </c>
      <c r="H17" s="48">
        <v>20000</v>
      </c>
    </row>
    <row r="18" spans="1:8" x14ac:dyDescent="0.25">
      <c r="A18" s="48" t="s">
        <v>368</v>
      </c>
      <c r="B18" s="48" t="s">
        <v>369</v>
      </c>
      <c r="C18" s="48">
        <v>80000</v>
      </c>
      <c r="D18" s="48">
        <v>80000</v>
      </c>
      <c r="E18" s="48">
        <v>80000</v>
      </c>
      <c r="F18" s="48">
        <v>42250</v>
      </c>
      <c r="G18" s="48">
        <v>80000</v>
      </c>
      <c r="H18" s="48">
        <v>64000</v>
      </c>
    </row>
    <row r="19" spans="1:8" x14ac:dyDescent="0.25">
      <c r="A19" s="48" t="s">
        <v>370</v>
      </c>
      <c r="B19" s="48" t="s">
        <v>371</v>
      </c>
      <c r="C19" s="48">
        <v>4500</v>
      </c>
      <c r="D19" s="48">
        <v>4500</v>
      </c>
      <c r="E19" s="48">
        <v>4500</v>
      </c>
      <c r="F19" s="48">
        <v>0</v>
      </c>
      <c r="G19" s="48">
        <v>4500</v>
      </c>
      <c r="H19" s="48">
        <v>4500</v>
      </c>
    </row>
    <row r="20" spans="1:8" x14ac:dyDescent="0.25">
      <c r="A20" s="48" t="s">
        <v>372</v>
      </c>
      <c r="B20" s="48" t="s">
        <v>373</v>
      </c>
      <c r="C20" s="48">
        <v>15000</v>
      </c>
      <c r="D20" s="48">
        <v>15000</v>
      </c>
      <c r="E20" s="48">
        <v>15000</v>
      </c>
      <c r="F20" s="48">
        <v>7500</v>
      </c>
      <c r="G20" s="48">
        <v>15000</v>
      </c>
      <c r="H20" s="48">
        <v>15000</v>
      </c>
    </row>
    <row r="21" spans="1:8" x14ac:dyDescent="0.25">
      <c r="A21" s="48" t="s">
        <v>374</v>
      </c>
      <c r="B21" s="48" t="s">
        <v>375</v>
      </c>
      <c r="C21" s="48">
        <v>15000</v>
      </c>
      <c r="D21" s="48">
        <v>11250</v>
      </c>
      <c r="E21" s="48">
        <v>15000</v>
      </c>
      <c r="F21" s="48">
        <v>7500</v>
      </c>
      <c r="G21" s="48">
        <v>15000</v>
      </c>
      <c r="H21" s="48">
        <v>15000</v>
      </c>
    </row>
    <row r="22" spans="1:8" x14ac:dyDescent="0.25">
      <c r="A22" s="48" t="s">
        <v>1103</v>
      </c>
      <c r="B22" s="48" t="s">
        <v>1104</v>
      </c>
      <c r="C22" s="48">
        <v>2000</v>
      </c>
      <c r="D22" s="48">
        <v>1635.75</v>
      </c>
      <c r="E22" s="48">
        <v>0</v>
      </c>
      <c r="F22" s="48">
        <v>0</v>
      </c>
      <c r="G22" s="48">
        <v>0</v>
      </c>
      <c r="H22" s="48">
        <v>0</v>
      </c>
    </row>
    <row r="23" spans="1:8" x14ac:dyDescent="0.25">
      <c r="A23" s="40"/>
      <c r="B23" s="40" t="s">
        <v>211</v>
      </c>
      <c r="C23" s="40">
        <v>136500</v>
      </c>
      <c r="D23" s="40">
        <v>127385.75</v>
      </c>
      <c r="E23" s="40">
        <v>134500</v>
      </c>
      <c r="F23" s="40">
        <v>67250</v>
      </c>
      <c r="G23" s="40">
        <v>134500</v>
      </c>
      <c r="H23" s="40">
        <v>118500</v>
      </c>
    </row>
    <row r="24" spans="1:8" x14ac:dyDescent="0.25">
      <c r="A24" s="48" t="s">
        <v>376</v>
      </c>
      <c r="B24" s="48" t="s">
        <v>377</v>
      </c>
      <c r="C24" s="48">
        <v>13000</v>
      </c>
      <c r="D24" s="48">
        <v>3150.96</v>
      </c>
      <c r="E24" s="48">
        <v>13000</v>
      </c>
      <c r="F24" s="48">
        <v>2015.22</v>
      </c>
      <c r="G24" s="48">
        <v>7000</v>
      </c>
      <c r="H24" s="48">
        <v>13000</v>
      </c>
    </row>
    <row r="25" spans="1:8" x14ac:dyDescent="0.25">
      <c r="A25" s="67" t="s">
        <v>1251</v>
      </c>
      <c r="B25" s="67" t="s">
        <v>1252</v>
      </c>
      <c r="C25" s="48">
        <v>5700</v>
      </c>
      <c r="D25" s="48">
        <v>5598.74</v>
      </c>
      <c r="E25" s="48">
        <v>13300</v>
      </c>
      <c r="F25" s="48">
        <v>11308.43</v>
      </c>
      <c r="G25" s="48">
        <v>13300</v>
      </c>
      <c r="H25" s="48">
        <v>13300</v>
      </c>
    </row>
    <row r="26" spans="1:8" x14ac:dyDescent="0.25">
      <c r="A26" s="35"/>
      <c r="B26" s="97" t="s">
        <v>99</v>
      </c>
      <c r="C26" s="40">
        <v>18700</v>
      </c>
      <c r="D26" s="40">
        <v>8749.7000000000007</v>
      </c>
      <c r="E26" s="40">
        <v>26300</v>
      </c>
      <c r="F26" s="40">
        <v>13323.65</v>
      </c>
      <c r="G26" s="40">
        <v>20300</v>
      </c>
      <c r="H26" s="40">
        <v>26300</v>
      </c>
    </row>
    <row r="27" spans="1:8" x14ac:dyDescent="0.25">
      <c r="A27" s="67" t="s">
        <v>1105</v>
      </c>
      <c r="B27" s="67" t="s">
        <v>1106</v>
      </c>
      <c r="C27" s="48">
        <v>700000</v>
      </c>
      <c r="D27" s="48">
        <v>20005</v>
      </c>
      <c r="E27" s="48">
        <v>0</v>
      </c>
      <c r="F27" s="48">
        <v>0</v>
      </c>
      <c r="G27" s="48">
        <v>6000</v>
      </c>
      <c r="H27" s="48">
        <v>42000</v>
      </c>
    </row>
    <row r="28" spans="1:8" x14ac:dyDescent="0.25">
      <c r="A28" s="40"/>
      <c r="B28" s="40" t="s">
        <v>362</v>
      </c>
      <c r="C28" s="40">
        <v>700000</v>
      </c>
      <c r="D28" s="40">
        <v>20005</v>
      </c>
      <c r="E28" s="40">
        <v>0</v>
      </c>
      <c r="F28" s="40">
        <v>0</v>
      </c>
      <c r="G28" s="40">
        <v>6000</v>
      </c>
      <c r="H28" s="40">
        <v>42000</v>
      </c>
    </row>
    <row r="29" spans="1:8" x14ac:dyDescent="0.25">
      <c r="A29" s="67" t="s">
        <v>379</v>
      </c>
      <c r="B29" s="67" t="s">
        <v>1107</v>
      </c>
      <c r="C29" s="48">
        <v>115750</v>
      </c>
      <c r="D29" s="48">
        <v>115750</v>
      </c>
      <c r="E29" s="48">
        <v>97750</v>
      </c>
      <c r="F29" s="48">
        <v>48874.98</v>
      </c>
      <c r="G29" s="48">
        <v>97750</v>
      </c>
      <c r="H29" s="48">
        <v>97750</v>
      </c>
    </row>
    <row r="30" spans="1:8" x14ac:dyDescent="0.25">
      <c r="A30" s="48" t="s">
        <v>380</v>
      </c>
      <c r="B30" s="48" t="s">
        <v>381</v>
      </c>
      <c r="C30" s="48">
        <v>265231</v>
      </c>
      <c r="D30" s="48">
        <v>265329</v>
      </c>
      <c r="E30" s="48">
        <v>251648</v>
      </c>
      <c r="F30" s="48">
        <v>125824.02</v>
      </c>
      <c r="G30" s="48">
        <v>251648</v>
      </c>
      <c r="H30" s="48">
        <v>279378</v>
      </c>
    </row>
    <row r="31" spans="1:8" x14ac:dyDescent="0.25">
      <c r="A31" s="48" t="s">
        <v>382</v>
      </c>
      <c r="B31" s="48" t="s">
        <v>383</v>
      </c>
      <c r="C31" s="48">
        <v>7000</v>
      </c>
      <c r="D31" s="48">
        <v>7000</v>
      </c>
      <c r="E31" s="48">
        <v>7000</v>
      </c>
      <c r="F31" s="48">
        <v>0</v>
      </c>
      <c r="G31" s="48">
        <v>7000</v>
      </c>
      <c r="H31" s="48">
        <v>7000</v>
      </c>
    </row>
    <row r="32" spans="1:8" x14ac:dyDescent="0.25">
      <c r="A32" s="48" t="s">
        <v>384</v>
      </c>
      <c r="B32" s="48" t="s">
        <v>385</v>
      </c>
      <c r="C32" s="48">
        <v>3000</v>
      </c>
      <c r="D32" s="48">
        <v>3000</v>
      </c>
      <c r="E32" s="48">
        <v>3000</v>
      </c>
      <c r="F32" s="48">
        <v>0</v>
      </c>
      <c r="G32" s="48">
        <v>3000</v>
      </c>
      <c r="H32" s="48">
        <v>3000</v>
      </c>
    </row>
    <row r="33" spans="1:8" x14ac:dyDescent="0.25">
      <c r="A33" s="48" t="s">
        <v>1253</v>
      </c>
      <c r="B33" s="48" t="s">
        <v>1254</v>
      </c>
      <c r="C33" s="48">
        <v>0</v>
      </c>
      <c r="D33" s="48">
        <v>679994</v>
      </c>
      <c r="E33" s="48">
        <v>0</v>
      </c>
      <c r="F33" s="48">
        <v>0</v>
      </c>
      <c r="G33" s="48">
        <v>0</v>
      </c>
      <c r="H33" s="48">
        <v>0</v>
      </c>
    </row>
    <row r="34" spans="1:8" x14ac:dyDescent="0.25">
      <c r="A34" s="40"/>
      <c r="B34" s="40" t="s">
        <v>209</v>
      </c>
      <c r="C34" s="40">
        <v>390981</v>
      </c>
      <c r="D34" s="40">
        <v>1071073</v>
      </c>
      <c r="E34" s="40">
        <v>359398</v>
      </c>
      <c r="F34" s="40">
        <v>174699</v>
      </c>
      <c r="G34" s="40">
        <v>359398</v>
      </c>
      <c r="H34" s="40">
        <v>387128</v>
      </c>
    </row>
    <row r="35" spans="1:8" ht="15.75" thickBot="1" x14ac:dyDescent="0.3">
      <c r="A35" s="82"/>
      <c r="B35" s="128" t="s">
        <v>250</v>
      </c>
      <c r="C35" s="82">
        <v>1246181</v>
      </c>
      <c r="D35" s="82">
        <v>1227213.45</v>
      </c>
      <c r="E35" s="82">
        <v>520198</v>
      </c>
      <c r="F35" s="82">
        <v>255272.65</v>
      </c>
      <c r="G35" s="82">
        <v>520198</v>
      </c>
      <c r="H35" s="82">
        <v>573928</v>
      </c>
    </row>
    <row r="36" spans="1:8" ht="15.75" thickTop="1" x14ac:dyDescent="0.25">
      <c r="A36" s="48"/>
      <c r="B36" s="51"/>
      <c r="C36" s="48"/>
      <c r="D36" s="48"/>
      <c r="E36" s="48"/>
      <c r="F36" s="48"/>
      <c r="G36" s="48"/>
      <c r="H36" s="48"/>
    </row>
    <row r="37" spans="1:8" x14ac:dyDescent="0.25">
      <c r="A37" s="48"/>
      <c r="B37" s="51" t="s">
        <v>251</v>
      </c>
      <c r="C37" s="48">
        <v>53804.970000000205</v>
      </c>
      <c r="D37" s="48">
        <v>150622.78000000003</v>
      </c>
      <c r="E37" s="48">
        <v>234720</v>
      </c>
      <c r="F37" s="48">
        <v>135090.62000000002</v>
      </c>
      <c r="G37" s="48">
        <v>234720</v>
      </c>
      <c r="H37" s="48">
        <v>265792</v>
      </c>
    </row>
    <row r="38" spans="1:8" x14ac:dyDescent="0.25">
      <c r="A38" s="48"/>
      <c r="B38" s="48"/>
      <c r="C38" s="48"/>
      <c r="D38" s="48"/>
      <c r="E38" s="48"/>
      <c r="F38" s="48"/>
      <c r="G38" s="48"/>
      <c r="H38" s="48"/>
    </row>
    <row r="39" spans="1:8" x14ac:dyDescent="0.25">
      <c r="A39" s="48"/>
      <c r="B39" s="48" t="s">
        <v>252</v>
      </c>
      <c r="C39" s="48">
        <v>-638681</v>
      </c>
      <c r="D39" s="48">
        <v>-541863.18999999994</v>
      </c>
      <c r="E39" s="48">
        <v>84802</v>
      </c>
      <c r="F39" s="48">
        <v>-14827.380000000005</v>
      </c>
      <c r="G39" s="48">
        <v>84802</v>
      </c>
      <c r="H39" s="48">
        <v>31072</v>
      </c>
    </row>
    <row r="40" spans="1:8" x14ac:dyDescent="0.25">
      <c r="A40" s="48"/>
      <c r="B40" s="48"/>
      <c r="C40" s="48"/>
      <c r="D40" s="48"/>
      <c r="E40" s="48"/>
      <c r="F40" s="48"/>
      <c r="G40" s="48"/>
      <c r="H40" s="48"/>
    </row>
    <row r="41" spans="1:8" x14ac:dyDescent="0.25">
      <c r="A41" s="48"/>
      <c r="B41" s="48"/>
      <c r="C41" s="48"/>
      <c r="D41" s="48"/>
      <c r="E41" s="48"/>
      <c r="F41" s="48"/>
      <c r="G41" s="48"/>
      <c r="H41" s="48"/>
    </row>
    <row r="42" spans="1:8" ht="15.75" customHeight="1" x14ac:dyDescent="0.25">
      <c r="A42" s="70"/>
      <c r="B42" s="59"/>
      <c r="C42" s="17"/>
      <c r="D42" s="17"/>
      <c r="E42" s="17"/>
      <c r="F42" s="17"/>
    </row>
    <row r="43" spans="1:8" x14ac:dyDescent="0.25">
      <c r="A43" s="71"/>
      <c r="B43" s="59"/>
      <c r="C43" s="17"/>
      <c r="D43" s="17"/>
      <c r="E43" s="17"/>
      <c r="F43" s="17"/>
    </row>
    <row r="44" spans="1:8" x14ac:dyDescent="0.25">
      <c r="A44" s="71"/>
      <c r="B44" s="59"/>
      <c r="C44" s="17"/>
      <c r="D44" s="17"/>
      <c r="E44" s="17"/>
      <c r="F44" s="17"/>
    </row>
    <row r="45" spans="1:8" x14ac:dyDescent="0.25">
      <c r="A45" s="71"/>
      <c r="B45" s="59"/>
      <c r="C45" s="17"/>
      <c r="D45" s="17"/>
      <c r="E45" s="17"/>
      <c r="F45" s="17"/>
    </row>
    <row r="46" spans="1:8" x14ac:dyDescent="0.25">
      <c r="A46" s="71"/>
      <c r="B46" s="59"/>
      <c r="C46" s="17"/>
      <c r="D46" s="17"/>
      <c r="E46" s="17"/>
      <c r="F46" s="17"/>
    </row>
    <row r="47" spans="1:8" x14ac:dyDescent="0.25">
      <c r="A47" s="71"/>
      <c r="B47" s="59"/>
      <c r="C47" s="17"/>
      <c r="D47" s="17"/>
      <c r="E47" s="17"/>
      <c r="F47" s="17"/>
    </row>
    <row r="48" spans="1:8" x14ac:dyDescent="0.25">
      <c r="A48" s="71"/>
      <c r="B48" s="59"/>
      <c r="C48" s="17"/>
      <c r="D48" s="17"/>
      <c r="E48" s="17"/>
      <c r="F48" s="17"/>
    </row>
  </sheetData>
  <pageMargins left="0.7" right="0.7" top="0.75" bottom="0.75" header="0.3" footer="0.3"/>
  <pageSetup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N17" sqref="N17"/>
    </sheetView>
  </sheetViews>
  <sheetFormatPr defaultRowHeight="15" x14ac:dyDescent="0.25"/>
  <cols>
    <col min="1" max="1" width="32.28515625" customWidth="1"/>
    <col min="2" max="3" width="0" hidden="1" customWidth="1"/>
    <col min="6" max="6" width="11.28515625" bestFit="1" customWidth="1"/>
    <col min="7" max="7" width="10.28515625" bestFit="1" customWidth="1"/>
  </cols>
  <sheetData>
    <row r="1" spans="1:9" x14ac:dyDescent="0.25">
      <c r="A1" s="67"/>
      <c r="B1" s="67"/>
      <c r="C1" s="67"/>
      <c r="D1" s="48"/>
      <c r="E1" s="48"/>
      <c r="F1" s="48"/>
      <c r="G1" s="48"/>
      <c r="H1" s="48"/>
      <c r="I1" s="77"/>
    </row>
    <row r="2" spans="1:9" x14ac:dyDescent="0.25">
      <c r="A2" s="103" t="s">
        <v>0</v>
      </c>
      <c r="B2" s="103"/>
      <c r="C2" s="103"/>
      <c r="D2" s="77"/>
      <c r="E2" s="77"/>
      <c r="F2" s="77"/>
      <c r="G2" s="77"/>
      <c r="H2" s="77"/>
      <c r="I2" s="77"/>
    </row>
    <row r="3" spans="1:9" x14ac:dyDescent="0.25">
      <c r="A3" s="103" t="s">
        <v>1179</v>
      </c>
      <c r="B3" s="103"/>
      <c r="C3" s="103"/>
      <c r="D3" s="77"/>
      <c r="E3" s="77"/>
      <c r="F3" s="77"/>
      <c r="G3" s="77"/>
      <c r="H3" s="77"/>
      <c r="I3" s="77"/>
    </row>
    <row r="4" spans="1:9" x14ac:dyDescent="0.25">
      <c r="A4" s="103" t="s">
        <v>386</v>
      </c>
      <c r="B4" s="103"/>
      <c r="C4" s="103"/>
      <c r="D4" s="77"/>
      <c r="E4" s="77"/>
      <c r="F4" s="77"/>
      <c r="G4" s="77"/>
      <c r="H4" s="77"/>
      <c r="I4" s="121"/>
    </row>
    <row r="5" spans="1:9" x14ac:dyDescent="0.25">
      <c r="A5" s="103"/>
      <c r="B5" s="103"/>
      <c r="C5" s="103"/>
      <c r="D5" s="77"/>
      <c r="E5" s="77"/>
      <c r="F5" s="77"/>
      <c r="G5" s="77"/>
      <c r="H5" s="77"/>
      <c r="I5" s="121"/>
    </row>
    <row r="6" spans="1:9" x14ac:dyDescent="0.25">
      <c r="A6" s="108" t="s">
        <v>22</v>
      </c>
      <c r="B6" s="80" t="s">
        <v>30</v>
      </c>
      <c r="C6" s="80" t="s">
        <v>30</v>
      </c>
      <c r="D6" s="80" t="s">
        <v>481</v>
      </c>
      <c r="E6" s="80" t="s">
        <v>481</v>
      </c>
      <c r="F6" s="80" t="s">
        <v>482</v>
      </c>
      <c r="G6" s="80" t="s">
        <v>482</v>
      </c>
      <c r="H6" s="80" t="s">
        <v>482</v>
      </c>
      <c r="I6" s="80" t="s">
        <v>1180</v>
      </c>
    </row>
    <row r="7" spans="1:9" x14ac:dyDescent="0.25">
      <c r="A7" s="108"/>
      <c r="B7" s="80" t="s">
        <v>31</v>
      </c>
      <c r="C7" s="80" t="s">
        <v>32</v>
      </c>
      <c r="D7" s="80" t="s">
        <v>31</v>
      </c>
      <c r="E7" s="80" t="s">
        <v>32</v>
      </c>
      <c r="F7" s="80" t="s">
        <v>33</v>
      </c>
      <c r="G7" s="80" t="s">
        <v>32</v>
      </c>
      <c r="H7" s="80" t="s">
        <v>123</v>
      </c>
      <c r="I7" s="80" t="s">
        <v>34</v>
      </c>
    </row>
    <row r="8" spans="1:9" ht="15.75" thickBot="1" x14ac:dyDescent="0.3">
      <c r="A8" s="32"/>
      <c r="B8" s="32"/>
      <c r="C8" s="32"/>
      <c r="D8" s="16"/>
      <c r="E8" s="16"/>
      <c r="F8" s="16" t="s">
        <v>124</v>
      </c>
      <c r="G8" s="16" t="s">
        <v>35</v>
      </c>
      <c r="H8" s="16" t="s">
        <v>124</v>
      </c>
      <c r="I8" s="16" t="s">
        <v>124</v>
      </c>
    </row>
    <row r="9" spans="1:9" ht="15.75" thickTop="1" x14ac:dyDescent="0.25">
      <c r="A9" s="67" t="s">
        <v>3</v>
      </c>
      <c r="B9" s="67">
        <v>2839045</v>
      </c>
      <c r="C9" s="67">
        <v>2839045</v>
      </c>
      <c r="D9" s="48">
        <v>2575793.5999999996</v>
      </c>
      <c r="E9" s="48">
        <v>2503685.5999999996</v>
      </c>
      <c r="F9" s="48">
        <v>3582120.28</v>
      </c>
      <c r="G9" s="48">
        <v>3582120.28</v>
      </c>
      <c r="H9" s="48">
        <v>3582120.28</v>
      </c>
      <c r="I9" s="48">
        <v>2547731.2799999998</v>
      </c>
    </row>
    <row r="10" spans="1:9" x14ac:dyDescent="0.25">
      <c r="A10" s="67" t="s">
        <v>4</v>
      </c>
      <c r="B10" s="67"/>
      <c r="C10" s="67"/>
      <c r="D10" s="65"/>
      <c r="E10" s="65"/>
      <c r="F10" s="65"/>
      <c r="G10" s="65"/>
      <c r="H10" s="65"/>
      <c r="I10" s="65"/>
    </row>
    <row r="11" spans="1:9" ht="15.75" thickBot="1" x14ac:dyDescent="0.3">
      <c r="A11" s="67" t="s">
        <v>1161</v>
      </c>
      <c r="B11" s="48">
        <v>8000</v>
      </c>
      <c r="C11" s="48">
        <v>15917.76</v>
      </c>
      <c r="D11" s="48">
        <v>20000</v>
      </c>
      <c r="E11" s="48">
        <v>1782988.62</v>
      </c>
      <c r="F11" s="48">
        <v>5000</v>
      </c>
      <c r="G11" s="48">
        <v>21086.84</v>
      </c>
      <c r="H11" s="48">
        <v>40000</v>
      </c>
      <c r="I11" s="48">
        <v>20000</v>
      </c>
    </row>
    <row r="12" spans="1:9" ht="15.75" thickBot="1" x14ac:dyDescent="0.3">
      <c r="A12" s="122" t="s">
        <v>168</v>
      </c>
      <c r="B12" s="119">
        <v>8000</v>
      </c>
      <c r="C12" s="119">
        <v>15917.76</v>
      </c>
      <c r="D12" s="119">
        <v>20000</v>
      </c>
      <c r="E12" s="119">
        <v>1782988.62</v>
      </c>
      <c r="F12" s="119">
        <v>5000</v>
      </c>
      <c r="G12" s="119">
        <v>21086.84</v>
      </c>
      <c r="H12" s="119">
        <v>40000</v>
      </c>
      <c r="I12" s="119">
        <v>20000</v>
      </c>
    </row>
    <row r="13" spans="1:9" ht="16.5" thickTop="1" thickBot="1" x14ac:dyDescent="0.3">
      <c r="A13" s="37" t="s">
        <v>360</v>
      </c>
      <c r="B13" s="50">
        <v>2847045</v>
      </c>
      <c r="C13" s="50">
        <v>2854962.76</v>
      </c>
      <c r="D13" s="50">
        <v>2595793.5999999996</v>
      </c>
      <c r="E13" s="50">
        <v>4286674.22</v>
      </c>
      <c r="F13" s="50">
        <v>3587120.28</v>
      </c>
      <c r="G13" s="50">
        <v>3603207.1199999996</v>
      </c>
      <c r="H13" s="50">
        <v>3622120.28</v>
      </c>
      <c r="I13" s="50">
        <v>2567731.2799999998</v>
      </c>
    </row>
    <row r="14" spans="1:9" ht="15.75" thickTop="1" x14ac:dyDescent="0.25">
      <c r="A14" s="67" t="s">
        <v>6</v>
      </c>
      <c r="B14" s="67"/>
      <c r="C14" s="67"/>
      <c r="D14" s="48"/>
      <c r="E14" s="48"/>
      <c r="F14" s="48"/>
      <c r="G14" s="48"/>
      <c r="H14" s="48"/>
      <c r="I14" s="48"/>
    </row>
    <row r="15" spans="1:9" ht="15.75" thickBot="1" x14ac:dyDescent="0.3">
      <c r="A15" s="48" t="s">
        <v>387</v>
      </c>
      <c r="B15" s="48">
        <v>303169</v>
      </c>
      <c r="C15" s="48">
        <v>279169.16000000003</v>
      </c>
      <c r="D15" s="48">
        <v>1629748</v>
      </c>
      <c r="E15" s="48">
        <v>704553.94</v>
      </c>
      <c r="F15" s="48">
        <v>540000</v>
      </c>
      <c r="G15" s="48">
        <v>76276.05</v>
      </c>
      <c r="H15" s="48">
        <v>1074389</v>
      </c>
      <c r="I15" s="48">
        <v>1424500</v>
      </c>
    </row>
    <row r="16" spans="1:9" ht="16.5" thickTop="1" thickBot="1" x14ac:dyDescent="0.3">
      <c r="A16" s="50" t="s">
        <v>250</v>
      </c>
      <c r="B16" s="50">
        <v>303169</v>
      </c>
      <c r="C16" s="50">
        <v>279169.16000000003</v>
      </c>
      <c r="D16" s="50">
        <v>1629748</v>
      </c>
      <c r="E16" s="50">
        <v>704553.94</v>
      </c>
      <c r="F16" s="50">
        <v>540000</v>
      </c>
      <c r="G16" s="50">
        <v>76276.05</v>
      </c>
      <c r="H16" s="50">
        <v>1074389</v>
      </c>
      <c r="I16" s="50">
        <v>1424500</v>
      </c>
    </row>
    <row r="17" spans="1:9" ht="15.75" thickTop="1" x14ac:dyDescent="0.25">
      <c r="A17" s="67"/>
      <c r="B17" s="67"/>
      <c r="C17" s="67"/>
      <c r="D17" s="48"/>
      <c r="E17" s="48"/>
      <c r="F17" s="48"/>
      <c r="G17" s="48"/>
      <c r="H17" s="48"/>
      <c r="I17" s="48"/>
    </row>
    <row r="18" spans="1:9" x14ac:dyDescent="0.25">
      <c r="A18" s="67" t="s">
        <v>17</v>
      </c>
      <c r="B18" s="48">
        <v>2543876</v>
      </c>
      <c r="C18" s="48">
        <v>2575793.5999999996</v>
      </c>
      <c r="D18" s="48">
        <v>966045.59999999963</v>
      </c>
      <c r="E18" s="100">
        <v>3582120.28</v>
      </c>
      <c r="F18" s="48">
        <v>3047120.28</v>
      </c>
      <c r="G18" s="48">
        <v>3526931.07</v>
      </c>
      <c r="H18" s="48">
        <v>2547731.2799999998</v>
      </c>
      <c r="I18" s="48">
        <v>1143231.2799999998</v>
      </c>
    </row>
    <row r="19" spans="1:9" x14ac:dyDescent="0.25">
      <c r="A19" s="67"/>
      <c r="B19" s="67"/>
      <c r="C19" s="67"/>
      <c r="D19" s="48"/>
      <c r="E19" s="48"/>
      <c r="F19" s="48"/>
      <c r="G19" s="48"/>
      <c r="H19" s="48"/>
      <c r="I19" s="48"/>
    </row>
    <row r="20" spans="1:9" x14ac:dyDescent="0.25">
      <c r="A20" s="67" t="s">
        <v>388</v>
      </c>
      <c r="B20" s="48">
        <v>-295169</v>
      </c>
      <c r="C20" s="48">
        <v>-263251.40000000037</v>
      </c>
      <c r="D20" s="48">
        <v>-1609748</v>
      </c>
      <c r="E20" s="48">
        <v>1078434.6800000002</v>
      </c>
      <c r="F20" s="48">
        <v>-535000</v>
      </c>
      <c r="G20" s="48">
        <v>-55189.209999999963</v>
      </c>
      <c r="H20" s="48">
        <v>-1034389</v>
      </c>
      <c r="I20" s="48">
        <v>-1404500</v>
      </c>
    </row>
    <row r="21" spans="1:9" x14ac:dyDescent="0.25">
      <c r="A21" s="67"/>
      <c r="B21" s="67"/>
      <c r="C21" s="48"/>
      <c r="D21" s="48"/>
      <c r="E21" s="48"/>
      <c r="F21" s="48"/>
      <c r="G21" s="48"/>
      <c r="H21" s="48"/>
      <c r="I21" s="48"/>
    </row>
    <row r="22" spans="1:9" x14ac:dyDescent="0.25">
      <c r="A22" s="59" t="s">
        <v>1186</v>
      </c>
      <c r="B22" s="17"/>
      <c r="C22" s="17"/>
      <c r="D22" s="17"/>
      <c r="E22" s="17"/>
      <c r="F22" s="17"/>
      <c r="G22" s="17"/>
    </row>
    <row r="23" spans="1:9" x14ac:dyDescent="0.25">
      <c r="A23" s="59" t="s">
        <v>1126</v>
      </c>
      <c r="B23" s="17"/>
      <c r="C23" s="17"/>
      <c r="D23" s="17"/>
      <c r="E23" s="17"/>
      <c r="F23" s="17"/>
      <c r="G23" s="17"/>
    </row>
    <row r="25" spans="1:9" x14ac:dyDescent="0.25">
      <c r="A25" s="3" t="s">
        <v>1255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58" t="s">
        <v>1256</v>
      </c>
      <c r="D26" s="3"/>
      <c r="E26" s="3"/>
      <c r="F26" s="3"/>
      <c r="G26" s="3"/>
      <c r="H26" s="3"/>
      <c r="I26" s="3"/>
    </row>
    <row r="27" spans="1:9" x14ac:dyDescent="0.25">
      <c r="A27" s="58"/>
      <c r="B27" s="58"/>
      <c r="C27" s="58"/>
      <c r="D27" s="3"/>
      <c r="E27" s="3"/>
      <c r="F27" s="3"/>
      <c r="G27" s="3"/>
      <c r="H27" s="3"/>
      <c r="I27" s="3"/>
    </row>
    <row r="28" spans="1:9" x14ac:dyDescent="0.25">
      <c r="A28" s="58" t="s">
        <v>1257</v>
      </c>
      <c r="B28" s="58"/>
      <c r="C28" s="58"/>
      <c r="D28" s="3"/>
      <c r="E28" s="3"/>
      <c r="F28" s="3"/>
      <c r="G28" s="3"/>
      <c r="H28" s="3"/>
      <c r="I28" s="3"/>
    </row>
    <row r="29" spans="1:9" x14ac:dyDescent="0.25">
      <c r="A29" s="58" t="s">
        <v>1258</v>
      </c>
      <c r="B29" s="58"/>
      <c r="C29" s="58"/>
      <c r="D29" s="3"/>
      <c r="E29" s="3"/>
      <c r="F29" s="3"/>
      <c r="G29" s="3"/>
      <c r="H29" s="3"/>
      <c r="I29" s="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E24" sqref="E24"/>
    </sheetView>
  </sheetViews>
  <sheetFormatPr defaultRowHeight="15" x14ac:dyDescent="0.25"/>
  <cols>
    <col min="1" max="1" width="14.85546875" customWidth="1"/>
    <col min="2" max="2" width="30.28515625" bestFit="1" customWidth="1"/>
    <col min="3" max="4" width="0" hidden="1" customWidth="1"/>
    <col min="6" max="6" width="11.28515625" bestFit="1" customWidth="1"/>
  </cols>
  <sheetData>
    <row r="1" spans="1:10" x14ac:dyDescent="0.25">
      <c r="A1" s="77" t="s">
        <v>0</v>
      </c>
      <c r="B1" s="78"/>
      <c r="C1" s="78"/>
      <c r="D1" s="78"/>
      <c r="E1" s="78"/>
      <c r="F1" s="78"/>
      <c r="G1" s="78"/>
      <c r="H1" s="78"/>
      <c r="I1" s="96"/>
      <c r="J1" s="96"/>
    </row>
    <row r="2" spans="1:10" x14ac:dyDescent="0.25">
      <c r="A2" s="77" t="s">
        <v>1179</v>
      </c>
      <c r="B2" s="78"/>
      <c r="C2" s="78"/>
      <c r="D2" s="78"/>
      <c r="E2" s="78"/>
      <c r="F2" s="78"/>
      <c r="G2" s="78"/>
      <c r="H2" s="78"/>
      <c r="I2" s="96"/>
      <c r="J2" s="96"/>
    </row>
    <row r="3" spans="1:10" x14ac:dyDescent="0.25">
      <c r="A3" s="77" t="s">
        <v>389</v>
      </c>
      <c r="B3" s="78"/>
      <c r="C3" s="78"/>
      <c r="D3" s="78"/>
      <c r="E3" s="78"/>
      <c r="F3" s="78"/>
      <c r="G3" s="78"/>
      <c r="H3" s="78"/>
      <c r="I3" s="96"/>
      <c r="J3" s="96"/>
    </row>
    <row r="4" spans="1:10" x14ac:dyDescent="0.25">
      <c r="A4" s="65"/>
      <c r="B4" s="65"/>
      <c r="C4" s="65"/>
      <c r="D4" s="65"/>
      <c r="E4" s="65"/>
      <c r="F4" s="65"/>
      <c r="G4" s="65"/>
      <c r="H4" s="65"/>
      <c r="I4" s="79"/>
      <c r="J4" s="79"/>
    </row>
    <row r="5" spans="1:10" x14ac:dyDescent="0.25">
      <c r="A5" s="80" t="s">
        <v>21</v>
      </c>
      <c r="B5" s="80" t="s">
        <v>22</v>
      </c>
      <c r="C5" s="80" t="s">
        <v>30</v>
      </c>
      <c r="D5" s="80" t="s">
        <v>30</v>
      </c>
      <c r="E5" s="80" t="s">
        <v>481</v>
      </c>
      <c r="F5" s="80" t="s">
        <v>481</v>
      </c>
      <c r="G5" s="80" t="s">
        <v>482</v>
      </c>
      <c r="H5" s="80" t="s">
        <v>482</v>
      </c>
      <c r="I5" s="80" t="s">
        <v>482</v>
      </c>
      <c r="J5" s="80" t="s">
        <v>1180</v>
      </c>
    </row>
    <row r="6" spans="1:10" x14ac:dyDescent="0.25">
      <c r="A6" s="80" t="s">
        <v>23</v>
      </c>
      <c r="B6" s="80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123</v>
      </c>
      <c r="J6" s="80" t="s">
        <v>34</v>
      </c>
    </row>
    <row r="7" spans="1:10" ht="15.75" thickBot="1" x14ac:dyDescent="0.3">
      <c r="A7" s="16" t="s">
        <v>2</v>
      </c>
      <c r="B7" s="16"/>
      <c r="C7" s="16"/>
      <c r="D7" s="16"/>
      <c r="E7" s="16"/>
      <c r="F7" s="16"/>
      <c r="G7" s="16" t="s">
        <v>124</v>
      </c>
      <c r="H7" s="16" t="s">
        <v>35</v>
      </c>
      <c r="I7" s="16" t="s">
        <v>124</v>
      </c>
      <c r="J7" s="16" t="s">
        <v>124</v>
      </c>
    </row>
    <row r="8" spans="1:10" ht="15.75" thickTop="1" x14ac:dyDescent="0.25">
      <c r="A8" s="48" t="s">
        <v>391</v>
      </c>
      <c r="B8" s="48" t="s">
        <v>87</v>
      </c>
      <c r="C8" s="48">
        <v>8000</v>
      </c>
      <c r="D8" s="48">
        <v>15917.76</v>
      </c>
      <c r="E8" s="48">
        <v>20000</v>
      </c>
      <c r="F8" s="48">
        <v>31710.62</v>
      </c>
      <c r="G8" s="48">
        <v>5000</v>
      </c>
      <c r="H8" s="48">
        <v>21086.84</v>
      </c>
      <c r="I8" s="48">
        <v>40000</v>
      </c>
      <c r="J8" s="48">
        <v>20000</v>
      </c>
    </row>
    <row r="9" spans="1:10" x14ac:dyDescent="0.25">
      <c r="A9" s="40"/>
      <c r="B9" s="40" t="s">
        <v>1259</v>
      </c>
      <c r="C9" s="40">
        <v>8000</v>
      </c>
      <c r="D9" s="40">
        <v>15917.76</v>
      </c>
      <c r="E9" s="40">
        <v>20000</v>
      </c>
      <c r="F9" s="40">
        <v>31710.62</v>
      </c>
      <c r="G9" s="40">
        <v>5000</v>
      </c>
      <c r="H9" s="40">
        <v>21086.84</v>
      </c>
      <c r="I9" s="40">
        <v>40000</v>
      </c>
      <c r="J9" s="40">
        <v>20000</v>
      </c>
    </row>
    <row r="10" spans="1:10" x14ac:dyDescent="0.25">
      <c r="A10" s="48" t="s">
        <v>392</v>
      </c>
      <c r="B10" s="48" t="s">
        <v>393</v>
      </c>
      <c r="C10" s="48">
        <v>0</v>
      </c>
      <c r="D10" s="48">
        <v>0</v>
      </c>
      <c r="E10" s="48">
        <v>0</v>
      </c>
      <c r="F10" s="48">
        <v>1751278</v>
      </c>
      <c r="G10" s="48">
        <v>0</v>
      </c>
      <c r="H10" s="48">
        <v>0</v>
      </c>
      <c r="I10" s="48">
        <v>0</v>
      </c>
      <c r="J10" s="48">
        <v>0</v>
      </c>
    </row>
    <row r="11" spans="1:10" ht="15.75" thickBot="1" x14ac:dyDescent="0.3">
      <c r="A11" s="42"/>
      <c r="B11" s="42" t="s">
        <v>983</v>
      </c>
      <c r="C11" s="42">
        <v>0</v>
      </c>
      <c r="D11" s="42">
        <v>0</v>
      </c>
      <c r="E11" s="42">
        <v>0</v>
      </c>
      <c r="F11" s="42">
        <v>1751278</v>
      </c>
      <c r="G11" s="42">
        <v>0</v>
      </c>
      <c r="H11" s="42">
        <v>0</v>
      </c>
      <c r="I11" s="42">
        <v>0</v>
      </c>
      <c r="J11" s="42">
        <v>0</v>
      </c>
    </row>
    <row r="12" spans="1:10" ht="16.5" thickTop="1" thickBot="1" x14ac:dyDescent="0.3">
      <c r="A12" s="37"/>
      <c r="B12" s="37" t="s">
        <v>390</v>
      </c>
      <c r="C12" s="50">
        <v>8000</v>
      </c>
      <c r="D12" s="50">
        <v>15917.76</v>
      </c>
      <c r="E12" s="50">
        <v>20000</v>
      </c>
      <c r="F12" s="50">
        <v>1782988.62</v>
      </c>
      <c r="G12" s="50">
        <v>5000</v>
      </c>
      <c r="H12" s="50">
        <v>21086.84</v>
      </c>
      <c r="I12" s="50">
        <v>40000</v>
      </c>
      <c r="J12" s="50">
        <v>20000</v>
      </c>
    </row>
    <row r="13" spans="1:10" ht="15.75" thickTop="1" x14ac:dyDescent="0.25">
      <c r="A13" s="161"/>
      <c r="B13" s="161"/>
      <c r="C13" s="161"/>
      <c r="D13" s="161"/>
      <c r="E13" s="161"/>
      <c r="F13" s="161"/>
      <c r="G13" s="161"/>
      <c r="H13" s="161"/>
      <c r="I13" s="161"/>
      <c r="J13" s="161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123"/>
      <c r="C15" s="123"/>
      <c r="D15" s="123"/>
      <c r="E15" s="48"/>
      <c r="F15" s="48"/>
      <c r="G15" s="48"/>
      <c r="H15" s="48"/>
      <c r="I15" s="48"/>
      <c r="J15" s="48"/>
    </row>
    <row r="16" spans="1:10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</row>
  </sheetData>
  <pageMargins left="0.7" right="0.7" top="0.75" bottom="0.75" header="0.3" footer="0.3"/>
  <pageSetup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4" workbookViewId="0">
      <selection activeCell="M25" sqref="M25"/>
    </sheetView>
  </sheetViews>
  <sheetFormatPr defaultRowHeight="15" x14ac:dyDescent="0.25"/>
  <cols>
    <col min="1" max="1" width="15.140625" style="163" customWidth="1"/>
    <col min="2" max="2" width="28.7109375" style="163" bestFit="1" customWidth="1"/>
    <col min="3" max="4" width="0" style="163" hidden="1" customWidth="1"/>
    <col min="5" max="7" width="9.140625" style="163"/>
    <col min="8" max="8" width="11.42578125" style="163" bestFit="1" customWidth="1"/>
    <col min="9" max="11" width="9.140625" style="163"/>
  </cols>
  <sheetData>
    <row r="1" spans="1:12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</row>
    <row r="2" spans="1:12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</row>
    <row r="3" spans="1:12" x14ac:dyDescent="0.25">
      <c r="A3" s="164" t="s">
        <v>0</v>
      </c>
      <c r="B3" s="164"/>
      <c r="C3" s="162"/>
      <c r="D3" s="162"/>
      <c r="E3" s="162"/>
      <c r="F3" s="162"/>
      <c r="G3" s="162"/>
      <c r="H3" s="162"/>
      <c r="I3" s="165"/>
      <c r="J3" s="165"/>
    </row>
    <row r="4" spans="1:12" x14ac:dyDescent="0.25">
      <c r="A4" s="164"/>
      <c r="B4" s="164"/>
      <c r="C4" s="162"/>
      <c r="D4" s="162"/>
      <c r="E4" s="162"/>
      <c r="F4" s="162"/>
      <c r="G4" s="162"/>
      <c r="H4" s="162"/>
      <c r="I4" s="165"/>
      <c r="J4" s="165"/>
    </row>
    <row r="5" spans="1:12" x14ac:dyDescent="0.25">
      <c r="A5" s="164"/>
      <c r="B5" s="164"/>
      <c r="C5" s="162"/>
      <c r="D5" s="162"/>
      <c r="E5" s="162"/>
      <c r="F5" s="162"/>
      <c r="G5" s="162"/>
      <c r="H5" s="162"/>
      <c r="I5" s="165"/>
      <c r="J5" s="165"/>
    </row>
    <row r="6" spans="1:12" x14ac:dyDescent="0.25">
      <c r="A6" s="163" t="s">
        <v>0</v>
      </c>
      <c r="B6" s="114"/>
      <c r="C6" s="166"/>
      <c r="D6" s="166"/>
      <c r="E6" s="114"/>
      <c r="F6" s="166"/>
      <c r="G6" s="166"/>
      <c r="H6" s="166"/>
      <c r="I6" s="167"/>
      <c r="J6" s="167"/>
      <c r="L6" s="77"/>
    </row>
    <row r="7" spans="1:12" x14ac:dyDescent="0.25">
      <c r="A7" s="163" t="s">
        <v>1179</v>
      </c>
      <c r="B7" s="114"/>
      <c r="C7" s="166"/>
      <c r="D7" s="166"/>
      <c r="E7" s="114"/>
      <c r="F7" s="166"/>
      <c r="G7" s="166"/>
      <c r="H7" s="166"/>
      <c r="I7" s="167"/>
      <c r="J7" s="167"/>
      <c r="L7" s="77"/>
    </row>
    <row r="8" spans="1:12" x14ac:dyDescent="0.25">
      <c r="A8" s="163" t="s">
        <v>394</v>
      </c>
      <c r="B8" s="114"/>
      <c r="C8" s="166"/>
      <c r="D8" s="166"/>
      <c r="E8" s="114"/>
      <c r="F8" s="166"/>
      <c r="G8" s="166"/>
      <c r="H8" s="166"/>
      <c r="I8" s="167"/>
      <c r="J8" s="167"/>
      <c r="L8" s="77"/>
    </row>
    <row r="9" spans="1:12" x14ac:dyDescent="0.25">
      <c r="A9" s="114"/>
      <c r="B9" s="114"/>
      <c r="C9" s="166"/>
      <c r="D9" s="166"/>
      <c r="E9" s="166"/>
      <c r="F9" s="166"/>
      <c r="G9" s="166"/>
      <c r="H9" s="166"/>
      <c r="I9" s="167"/>
      <c r="J9" s="167"/>
      <c r="L9" s="77"/>
    </row>
    <row r="10" spans="1:12" x14ac:dyDescent="0.25">
      <c r="A10" s="80" t="s">
        <v>21</v>
      </c>
      <c r="B10" s="80"/>
      <c r="C10" s="80" t="s">
        <v>30</v>
      </c>
      <c r="D10" s="80" t="s">
        <v>30</v>
      </c>
      <c r="E10" s="80" t="s">
        <v>481</v>
      </c>
      <c r="F10" s="80" t="s">
        <v>481</v>
      </c>
      <c r="G10" s="80" t="s">
        <v>482</v>
      </c>
      <c r="H10" s="80" t="s">
        <v>482</v>
      </c>
      <c r="I10" s="80" t="s">
        <v>482</v>
      </c>
      <c r="J10" s="80" t="s">
        <v>1180</v>
      </c>
      <c r="L10" s="77"/>
    </row>
    <row r="11" spans="1:12" x14ac:dyDescent="0.25">
      <c r="A11" s="80" t="s">
        <v>23</v>
      </c>
      <c r="B11" s="80"/>
      <c r="C11" s="80" t="s">
        <v>31</v>
      </c>
      <c r="D11" s="80" t="s">
        <v>32</v>
      </c>
      <c r="E11" s="80" t="s">
        <v>31</v>
      </c>
      <c r="F11" s="80" t="s">
        <v>32</v>
      </c>
      <c r="G11" s="80" t="s">
        <v>33</v>
      </c>
      <c r="H11" s="80" t="s">
        <v>32</v>
      </c>
      <c r="I11" s="80" t="s">
        <v>123</v>
      </c>
      <c r="J11" s="80" t="s">
        <v>34</v>
      </c>
      <c r="L11" s="77"/>
    </row>
    <row r="12" spans="1:12" ht="15.75" thickBot="1" x14ac:dyDescent="0.3">
      <c r="A12" s="16" t="s">
        <v>2</v>
      </c>
      <c r="B12" s="16"/>
      <c r="C12" s="16"/>
      <c r="D12" s="16"/>
      <c r="E12" s="16"/>
      <c r="F12" s="16"/>
      <c r="G12" s="16" t="s">
        <v>124</v>
      </c>
      <c r="H12" s="16" t="s">
        <v>35</v>
      </c>
      <c r="I12" s="16" t="s">
        <v>124</v>
      </c>
      <c r="J12" s="16" t="s">
        <v>124</v>
      </c>
      <c r="L12" s="77"/>
    </row>
    <row r="13" spans="1:12" ht="15.75" thickTop="1" x14ac:dyDescent="0.25">
      <c r="A13" s="48" t="s">
        <v>398</v>
      </c>
      <c r="B13" s="48" t="s">
        <v>395</v>
      </c>
      <c r="C13" s="48">
        <v>100000</v>
      </c>
      <c r="D13" s="48">
        <v>48107.03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L13" s="77"/>
    </row>
    <row r="14" spans="1:12" x14ac:dyDescent="0.25">
      <c r="A14" s="40"/>
      <c r="B14" s="40" t="s">
        <v>1272</v>
      </c>
      <c r="C14" s="40">
        <v>100000</v>
      </c>
      <c r="D14" s="40">
        <v>48107.03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L14" s="77"/>
    </row>
    <row r="15" spans="1:12" x14ac:dyDescent="0.25">
      <c r="A15" s="48" t="s">
        <v>1162</v>
      </c>
      <c r="B15" s="48" t="s">
        <v>1163</v>
      </c>
      <c r="C15" s="48">
        <v>0</v>
      </c>
      <c r="D15" s="48">
        <v>0</v>
      </c>
      <c r="E15" s="48">
        <v>2000</v>
      </c>
      <c r="F15" s="48">
        <v>2000</v>
      </c>
      <c r="G15" s="48">
        <v>0</v>
      </c>
      <c r="H15" s="48">
        <v>0</v>
      </c>
      <c r="I15" s="48">
        <v>500000</v>
      </c>
      <c r="J15" s="48">
        <v>0</v>
      </c>
      <c r="L15" s="77"/>
    </row>
    <row r="16" spans="1:12" x14ac:dyDescent="0.25">
      <c r="A16" s="48" t="s">
        <v>399</v>
      </c>
      <c r="B16" s="48" t="s">
        <v>1036</v>
      </c>
      <c r="C16" s="48">
        <v>0</v>
      </c>
      <c r="D16" s="48">
        <v>24000</v>
      </c>
      <c r="E16" s="48">
        <v>0</v>
      </c>
      <c r="F16" s="48">
        <v>730780.6</v>
      </c>
      <c r="G16" s="48">
        <v>0</v>
      </c>
      <c r="H16" s="48">
        <v>0</v>
      </c>
      <c r="I16" s="48">
        <v>0</v>
      </c>
      <c r="J16" s="48">
        <v>0</v>
      </c>
      <c r="L16" s="77"/>
    </row>
    <row r="17" spans="1:12" x14ac:dyDescent="0.25">
      <c r="A17" s="48" t="s">
        <v>1260</v>
      </c>
      <c r="B17" s="48" t="s">
        <v>1261</v>
      </c>
      <c r="C17" s="48">
        <v>0</v>
      </c>
      <c r="D17" s="48">
        <v>0</v>
      </c>
      <c r="E17" s="48">
        <v>0</v>
      </c>
      <c r="F17" s="48">
        <v>131474.85</v>
      </c>
      <c r="G17" s="48">
        <v>0</v>
      </c>
      <c r="H17" s="48">
        <v>0</v>
      </c>
      <c r="I17" s="48">
        <v>0</v>
      </c>
      <c r="J17" s="48">
        <v>0</v>
      </c>
      <c r="L17" s="77"/>
    </row>
    <row r="18" spans="1:12" x14ac:dyDescent="0.25">
      <c r="A18" s="40"/>
      <c r="B18" s="40" t="s">
        <v>983</v>
      </c>
      <c r="C18" s="40" t="s">
        <v>217</v>
      </c>
      <c r="D18" s="40">
        <v>24000</v>
      </c>
      <c r="E18" s="40">
        <v>2000</v>
      </c>
      <c r="F18" s="40">
        <v>864255.45</v>
      </c>
      <c r="G18" s="40">
        <v>0</v>
      </c>
      <c r="H18" s="40">
        <v>0</v>
      </c>
      <c r="I18" s="40">
        <v>500000</v>
      </c>
      <c r="J18" s="40">
        <v>864255.45</v>
      </c>
      <c r="L18" s="77"/>
    </row>
    <row r="19" spans="1:12" x14ac:dyDescent="0.25">
      <c r="A19" s="48" t="s">
        <v>1262</v>
      </c>
      <c r="B19" s="48" t="s">
        <v>1263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23000</v>
      </c>
      <c r="J19" s="48">
        <v>0</v>
      </c>
      <c r="L19" s="77"/>
    </row>
    <row r="20" spans="1:12" x14ac:dyDescent="0.25">
      <c r="A20" s="40"/>
      <c r="B20" s="40" t="s">
        <v>1264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23000</v>
      </c>
      <c r="J20" s="40">
        <v>0</v>
      </c>
      <c r="L20" s="77"/>
    </row>
    <row r="21" spans="1:12" x14ac:dyDescent="0.25">
      <c r="A21" s="48" t="s">
        <v>1265</v>
      </c>
      <c r="B21" s="19" t="s">
        <v>1266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107050</v>
      </c>
      <c r="J21" s="48">
        <v>0</v>
      </c>
      <c r="L21" s="77"/>
    </row>
    <row r="22" spans="1:12" x14ac:dyDescent="0.25">
      <c r="A22" s="48" t="s">
        <v>1164</v>
      </c>
      <c r="B22" s="19" t="s">
        <v>378</v>
      </c>
      <c r="C22" s="48">
        <v>105000</v>
      </c>
      <c r="D22" s="48">
        <v>104999.58</v>
      </c>
      <c r="E22" s="48">
        <v>964</v>
      </c>
      <c r="F22" s="48">
        <v>2264.1</v>
      </c>
      <c r="G22" s="48">
        <v>500000</v>
      </c>
      <c r="H22" s="48">
        <v>66087.600000000006</v>
      </c>
      <c r="I22" s="48">
        <v>392950</v>
      </c>
      <c r="J22" s="48">
        <v>290000</v>
      </c>
      <c r="L22" s="48"/>
    </row>
    <row r="23" spans="1:12" x14ac:dyDescent="0.25">
      <c r="A23" s="48" t="s">
        <v>400</v>
      </c>
      <c r="B23" s="19" t="s">
        <v>1267</v>
      </c>
      <c r="C23" s="48">
        <v>134593</v>
      </c>
      <c r="D23" s="48">
        <v>110593.58</v>
      </c>
      <c r="E23" s="48">
        <v>157059</v>
      </c>
      <c r="F23" s="48">
        <v>58610</v>
      </c>
      <c r="G23" s="48">
        <v>40000</v>
      </c>
      <c r="H23" s="48">
        <v>0</v>
      </c>
      <c r="I23" s="48">
        <v>40000</v>
      </c>
      <c r="J23" s="48">
        <v>0</v>
      </c>
      <c r="L23" s="48"/>
    </row>
    <row r="24" spans="1:12" x14ac:dyDescent="0.25">
      <c r="A24" s="48" t="s">
        <v>396</v>
      </c>
      <c r="B24" s="19" t="s">
        <v>397</v>
      </c>
      <c r="C24" s="48">
        <v>63576</v>
      </c>
      <c r="D24" s="48">
        <v>63576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L24" s="48"/>
    </row>
    <row r="25" spans="1:12" x14ac:dyDescent="0.25">
      <c r="A25" s="48" t="s">
        <v>1268</v>
      </c>
      <c r="B25" s="19" t="s">
        <v>1269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8392.7000000000007</v>
      </c>
      <c r="I25" s="48">
        <v>8393</v>
      </c>
      <c r="J25" s="48">
        <v>0</v>
      </c>
      <c r="L25" s="48"/>
    </row>
    <row r="26" spans="1:12" x14ac:dyDescent="0.25">
      <c r="A26" s="48" t="s">
        <v>1165</v>
      </c>
      <c r="B26" s="19" t="s">
        <v>1270</v>
      </c>
      <c r="C26" s="48">
        <v>0</v>
      </c>
      <c r="D26" s="48">
        <v>0</v>
      </c>
      <c r="E26" s="48">
        <v>863725</v>
      </c>
      <c r="F26" s="48">
        <v>643679.84</v>
      </c>
      <c r="G26" s="48">
        <v>0</v>
      </c>
      <c r="H26" s="48">
        <v>1795.75</v>
      </c>
      <c r="I26" s="48">
        <v>2996</v>
      </c>
      <c r="J26" s="48">
        <v>15000</v>
      </c>
      <c r="L26" s="48"/>
    </row>
    <row r="27" spans="1:12" x14ac:dyDescent="0.25">
      <c r="A27" s="48" t="s">
        <v>401</v>
      </c>
      <c r="B27" s="19" t="s">
        <v>402</v>
      </c>
      <c r="C27" s="48">
        <v>0</v>
      </c>
      <c r="D27" s="48">
        <v>0</v>
      </c>
      <c r="E27" s="48">
        <v>608000</v>
      </c>
      <c r="F27" s="48">
        <v>0</v>
      </c>
      <c r="G27" s="48">
        <v>0</v>
      </c>
      <c r="H27" s="48">
        <v>0</v>
      </c>
      <c r="I27" s="48">
        <v>0</v>
      </c>
      <c r="J27" s="48">
        <v>1119500</v>
      </c>
      <c r="L27" s="48"/>
    </row>
    <row r="28" spans="1:12" ht="15.75" thickBot="1" x14ac:dyDescent="0.3">
      <c r="A28" s="40"/>
      <c r="B28" s="18" t="s">
        <v>1271</v>
      </c>
      <c r="C28" s="40">
        <v>303169</v>
      </c>
      <c r="D28" s="40">
        <v>279169.16000000003</v>
      </c>
      <c r="E28" s="40">
        <v>1629748</v>
      </c>
      <c r="F28" s="40">
        <v>704553.94</v>
      </c>
      <c r="G28" s="40">
        <v>540000</v>
      </c>
      <c r="H28" s="40">
        <v>76276.05</v>
      </c>
      <c r="I28" s="40">
        <v>551389</v>
      </c>
      <c r="J28" s="40">
        <v>1424500</v>
      </c>
      <c r="L28" s="48"/>
    </row>
    <row r="29" spans="1:12" ht="16.5" thickTop="1" thickBot="1" x14ac:dyDescent="0.3">
      <c r="A29" s="20"/>
      <c r="B29" s="20" t="s">
        <v>1166</v>
      </c>
      <c r="C29" s="20">
        <f t="shared" ref="C29:J29" si="0">SUM(C13:C28)/2</f>
        <v>403169</v>
      </c>
      <c r="D29" s="20">
        <f t="shared" si="0"/>
        <v>351276.19000000006</v>
      </c>
      <c r="E29" s="20">
        <f t="shared" si="0"/>
        <v>1631748</v>
      </c>
      <c r="F29" s="20">
        <f t="shared" si="0"/>
        <v>1568809.39</v>
      </c>
      <c r="G29" s="20">
        <f t="shared" si="0"/>
        <v>540000</v>
      </c>
      <c r="H29" s="20">
        <f t="shared" si="0"/>
        <v>76276.05</v>
      </c>
      <c r="I29" s="20">
        <f t="shared" si="0"/>
        <v>1074389</v>
      </c>
      <c r="J29" s="20">
        <f t="shared" si="0"/>
        <v>1856627.7250000001</v>
      </c>
      <c r="L29" s="48"/>
    </row>
    <row r="30" spans="1:12" ht="15.75" thickTop="1" x14ac:dyDescent="0.25"/>
  </sheetData>
  <pageMargins left="0.7" right="0.7" top="0.75" bottom="0.75" header="0.3" footer="0.3"/>
  <pageSetup scale="8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P23" sqref="P23"/>
    </sheetView>
  </sheetViews>
  <sheetFormatPr defaultRowHeight="15" x14ac:dyDescent="0.25"/>
  <cols>
    <col min="1" max="1" width="11.5703125" bestFit="1" customWidth="1"/>
    <col min="2" max="2" width="28.5703125" customWidth="1"/>
  </cols>
  <sheetData>
    <row r="1" spans="1:8" x14ac:dyDescent="0.25">
      <c r="A1" s="176" t="s">
        <v>0</v>
      </c>
      <c r="B1" s="176"/>
      <c r="C1" s="1"/>
      <c r="D1" s="1"/>
      <c r="E1" s="1"/>
      <c r="F1" s="1"/>
      <c r="G1" s="1"/>
      <c r="H1" s="1"/>
    </row>
    <row r="2" spans="1:8" x14ac:dyDescent="0.25">
      <c r="A2" s="176" t="str">
        <f>[1]Sheet1!$A$2</f>
        <v>BUDGET 2019-2020</v>
      </c>
      <c r="B2" s="176"/>
      <c r="C2" s="1"/>
      <c r="D2" s="1"/>
      <c r="E2" s="1"/>
      <c r="F2" s="1"/>
      <c r="G2" s="1"/>
      <c r="H2" s="1"/>
    </row>
    <row r="3" spans="1:8" x14ac:dyDescent="0.25">
      <c r="A3" s="176" t="s">
        <v>1295</v>
      </c>
      <c r="B3" s="176"/>
      <c r="C3" s="1"/>
      <c r="D3" s="1"/>
      <c r="E3" s="1"/>
      <c r="F3" s="1"/>
      <c r="G3" s="1"/>
      <c r="H3" s="1"/>
    </row>
    <row r="4" spans="1:8" x14ac:dyDescent="0.25">
      <c r="A4" s="204"/>
      <c r="B4" s="204"/>
      <c r="C4" s="205"/>
      <c r="D4" s="205"/>
      <c r="E4" s="205"/>
      <c r="F4" s="205"/>
      <c r="G4" s="205"/>
      <c r="H4" s="205"/>
    </row>
    <row r="5" spans="1:8" x14ac:dyDescent="0.25">
      <c r="A5" s="179" t="s">
        <v>21</v>
      </c>
      <c r="B5" s="179" t="s">
        <v>22</v>
      </c>
      <c r="C5" s="56" t="str">
        <f>[1]Sheet1!F2</f>
        <v>2017-18</v>
      </c>
      <c r="D5" s="56" t="str">
        <f>[1]Sheet1!G2</f>
        <v>2017-18</v>
      </c>
      <c r="E5" s="56" t="str">
        <f>[1]Sheet1!H2</f>
        <v>2018-19</v>
      </c>
      <c r="F5" s="56" t="str">
        <f>[1]Sheet1!I2</f>
        <v>2018-19</v>
      </c>
      <c r="G5" s="56" t="str">
        <f>[1]Sheet1!J2</f>
        <v>2018-19</v>
      </c>
      <c r="H5" s="56" t="str">
        <f>[1]Sheet1!K2</f>
        <v>2019-20</v>
      </c>
    </row>
    <row r="6" spans="1:8" x14ac:dyDescent="0.25">
      <c r="A6" s="179" t="s">
        <v>23</v>
      </c>
      <c r="B6" s="179"/>
      <c r="C6" s="56" t="str">
        <f>[1]Sheet1!F3</f>
        <v>BUDGET</v>
      </c>
      <c r="D6" s="56" t="str">
        <f>[1]Sheet1!G3</f>
        <v>ACTUAL</v>
      </c>
      <c r="E6" s="56" t="str">
        <f>[1]Sheet1!H3</f>
        <v>ORIGINAL</v>
      </c>
      <c r="F6" s="56" t="str">
        <f>[1]Sheet1!I3</f>
        <v>ACTUAL</v>
      </c>
      <c r="G6" s="56" t="str">
        <f>[1]Sheet1!J3</f>
        <v xml:space="preserve"> REVISED </v>
      </c>
      <c r="H6" s="56" t="str">
        <f>[1]Sheet1!K3</f>
        <v>PROPOSED</v>
      </c>
    </row>
    <row r="7" spans="1:8" ht="15.75" thickBot="1" x14ac:dyDescent="0.3">
      <c r="A7" s="183" t="s">
        <v>2</v>
      </c>
      <c r="B7" s="183"/>
      <c r="C7" s="57"/>
      <c r="D7" s="57"/>
      <c r="E7" s="57" t="str">
        <f>[1]Sheet1!H4</f>
        <v xml:space="preserve"> BUDGET</v>
      </c>
      <c r="F7" s="57" t="str">
        <f>[1]Sheet1!I4</f>
        <v>SIX MONTHS</v>
      </c>
      <c r="G7" s="57" t="str">
        <f>[1]Sheet1!J4</f>
        <v xml:space="preserve"> BUDGET</v>
      </c>
      <c r="H7" s="57" t="str">
        <f>[1]Sheet1!K4</f>
        <v xml:space="preserve"> BUDGET</v>
      </c>
    </row>
    <row r="8" spans="1:8" ht="15.75" thickTop="1" x14ac:dyDescent="0.25">
      <c r="A8" s="59"/>
      <c r="B8" s="59" t="s">
        <v>3</v>
      </c>
      <c r="C8" s="17">
        <v>1565110.55</v>
      </c>
      <c r="D8" s="17">
        <v>1565110.55</v>
      </c>
      <c r="E8" s="17">
        <v>1087340.46</v>
      </c>
      <c r="F8" s="17">
        <v>1087340.46</v>
      </c>
      <c r="G8" s="17">
        <v>1087340.46</v>
      </c>
      <c r="H8" s="17">
        <v>1110840.46</v>
      </c>
    </row>
    <row r="9" spans="1:8" x14ac:dyDescent="0.25">
      <c r="A9" s="59" t="s">
        <v>4</v>
      </c>
      <c r="B9" s="59"/>
      <c r="C9" s="17"/>
      <c r="D9" s="17"/>
      <c r="E9" s="17"/>
      <c r="F9" s="17"/>
      <c r="G9" s="17"/>
      <c r="H9" s="17"/>
    </row>
    <row r="10" spans="1:8" x14ac:dyDescent="0.25">
      <c r="A10" s="59" t="s">
        <v>1296</v>
      </c>
      <c r="B10" s="59" t="s">
        <v>1297</v>
      </c>
      <c r="C10" s="17">
        <v>12000</v>
      </c>
      <c r="D10" s="17">
        <v>22499.91</v>
      </c>
      <c r="E10" s="17">
        <v>5000</v>
      </c>
      <c r="F10" s="17">
        <v>12482.46</v>
      </c>
      <c r="G10" s="17">
        <v>24000</v>
      </c>
      <c r="H10" s="17">
        <v>0</v>
      </c>
    </row>
    <row r="11" spans="1:8" x14ac:dyDescent="0.25">
      <c r="A11" s="59"/>
      <c r="B11" s="59"/>
      <c r="C11" s="17"/>
      <c r="D11" s="17"/>
      <c r="E11" s="17"/>
      <c r="F11" s="17"/>
      <c r="G11" s="17"/>
      <c r="H11" s="17"/>
    </row>
    <row r="12" spans="1:8" ht="15.75" thickBot="1" x14ac:dyDescent="0.3">
      <c r="A12" s="206"/>
      <c r="B12" s="206" t="s">
        <v>168</v>
      </c>
      <c r="C12" s="154">
        <f t="shared" ref="C12:H12" si="0">SUM(C10:C11)</f>
        <v>12000</v>
      </c>
      <c r="D12" s="154">
        <f t="shared" si="0"/>
        <v>22499.91</v>
      </c>
      <c r="E12" s="154">
        <f t="shared" si="0"/>
        <v>5000</v>
      </c>
      <c r="F12" s="154">
        <f t="shared" si="0"/>
        <v>12482.46</v>
      </c>
      <c r="G12" s="154">
        <f t="shared" si="0"/>
        <v>24000</v>
      </c>
      <c r="H12" s="154">
        <f t="shared" si="0"/>
        <v>0</v>
      </c>
    </row>
    <row r="13" spans="1:8" ht="16.5" thickTop="1" thickBot="1" x14ac:dyDescent="0.3">
      <c r="A13" s="207"/>
      <c r="B13" s="207" t="s">
        <v>360</v>
      </c>
      <c r="C13" s="20">
        <f t="shared" ref="C13:H13" si="1">C12+C8</f>
        <v>1577110.55</v>
      </c>
      <c r="D13" s="20">
        <f t="shared" si="1"/>
        <v>1587610.46</v>
      </c>
      <c r="E13" s="20">
        <f t="shared" si="1"/>
        <v>1092340.46</v>
      </c>
      <c r="F13" s="20">
        <f t="shared" si="1"/>
        <v>1099822.92</v>
      </c>
      <c r="G13" s="20">
        <f t="shared" si="1"/>
        <v>1111340.46</v>
      </c>
      <c r="H13" s="20">
        <f t="shared" si="1"/>
        <v>1110840.46</v>
      </c>
    </row>
    <row r="14" spans="1:8" ht="15.75" thickTop="1" x14ac:dyDescent="0.25">
      <c r="A14" s="208" t="s">
        <v>6</v>
      </c>
      <c r="B14" s="209"/>
      <c r="C14" s="210"/>
      <c r="D14" s="210"/>
      <c r="E14" s="210"/>
      <c r="F14" s="210"/>
      <c r="G14" s="210"/>
      <c r="H14" s="210"/>
    </row>
    <row r="15" spans="1:8" x14ac:dyDescent="0.25">
      <c r="A15" s="67" t="s">
        <v>1298</v>
      </c>
      <c r="B15" s="67" t="s">
        <v>1299</v>
      </c>
      <c r="C15" s="17">
        <v>200</v>
      </c>
      <c r="D15" s="17">
        <v>270</v>
      </c>
      <c r="E15" s="17">
        <v>0</v>
      </c>
      <c r="F15" s="17">
        <v>724.64</v>
      </c>
      <c r="G15" s="17">
        <v>1000</v>
      </c>
      <c r="H15" s="17">
        <v>1110840</v>
      </c>
    </row>
    <row r="16" spans="1:8" x14ac:dyDescent="0.25">
      <c r="A16" s="67" t="s">
        <v>1300</v>
      </c>
      <c r="B16" s="67" t="s">
        <v>1301</v>
      </c>
      <c r="C16" s="17">
        <v>500000</v>
      </c>
      <c r="D16" s="17">
        <v>0</v>
      </c>
      <c r="E16" s="17">
        <v>0</v>
      </c>
      <c r="F16" s="17">
        <v>0</v>
      </c>
      <c r="G16" s="17">
        <v>0</v>
      </c>
      <c r="H16" s="19">
        <v>0</v>
      </c>
    </row>
    <row r="17" spans="1:8" x14ac:dyDescent="0.25">
      <c r="A17" s="67" t="s">
        <v>1302</v>
      </c>
      <c r="B17" s="67" t="s">
        <v>1303</v>
      </c>
      <c r="C17" s="17">
        <v>0</v>
      </c>
      <c r="D17" s="17">
        <v>500000</v>
      </c>
      <c r="E17" s="17">
        <v>0</v>
      </c>
      <c r="F17" s="17">
        <v>0</v>
      </c>
      <c r="G17" s="17">
        <v>0</v>
      </c>
      <c r="H17" s="211">
        <v>0</v>
      </c>
    </row>
    <row r="18" spans="1:8" ht="15.75" thickBot="1" x14ac:dyDescent="0.3">
      <c r="A18" s="212"/>
      <c r="B18" s="206" t="s">
        <v>1304</v>
      </c>
      <c r="C18" s="154">
        <f>C16+C17</f>
        <v>500000</v>
      </c>
      <c r="D18" s="154">
        <f>D15+D16+D17</f>
        <v>500270</v>
      </c>
      <c r="E18" s="154">
        <f>E16+E17</f>
        <v>0</v>
      </c>
      <c r="F18" s="154">
        <f>F16+F17</f>
        <v>0</v>
      </c>
      <c r="G18" s="154">
        <f>G16+G17</f>
        <v>0</v>
      </c>
      <c r="H18" s="154">
        <f>+H15+H16+H17</f>
        <v>1110840</v>
      </c>
    </row>
    <row r="19" spans="1:8" ht="16.5" thickTop="1" thickBot="1" x14ac:dyDescent="0.3">
      <c r="A19" s="207"/>
      <c r="B19" s="207" t="s">
        <v>250</v>
      </c>
      <c r="C19" s="20">
        <f t="shared" ref="C19:H19" si="2">SUM(C15:C18)/2</f>
        <v>500100</v>
      </c>
      <c r="D19" s="20">
        <f t="shared" si="2"/>
        <v>500270</v>
      </c>
      <c r="E19" s="20">
        <f t="shared" si="2"/>
        <v>0</v>
      </c>
      <c r="F19" s="20">
        <f t="shared" si="2"/>
        <v>362.32</v>
      </c>
      <c r="G19" s="20">
        <f t="shared" si="2"/>
        <v>500</v>
      </c>
      <c r="H19" s="20">
        <f t="shared" si="2"/>
        <v>1110840</v>
      </c>
    </row>
    <row r="20" spans="1:8" ht="15.75" thickTop="1" x14ac:dyDescent="0.25">
      <c r="A20" s="59"/>
      <c r="B20" s="59"/>
      <c r="C20" s="17"/>
      <c r="D20" s="17"/>
      <c r="E20" s="17"/>
      <c r="F20" s="17"/>
      <c r="G20" s="17"/>
      <c r="H20" s="17"/>
    </row>
    <row r="21" spans="1:8" x14ac:dyDescent="0.25">
      <c r="A21" s="59"/>
      <c r="B21" s="59" t="s">
        <v>17</v>
      </c>
      <c r="C21" s="17">
        <f t="shared" ref="C21:H21" si="3">C13-C19</f>
        <v>1077010.55</v>
      </c>
      <c r="D21" s="17">
        <f t="shared" si="3"/>
        <v>1087340.46</v>
      </c>
      <c r="E21" s="17">
        <f t="shared" si="3"/>
        <v>1092340.46</v>
      </c>
      <c r="F21" s="17">
        <f t="shared" si="3"/>
        <v>1099460.5999999999</v>
      </c>
      <c r="G21" s="17">
        <f t="shared" si="3"/>
        <v>1110840.46</v>
      </c>
      <c r="H21" s="17">
        <f t="shared" si="3"/>
        <v>0.4599999999627471</v>
      </c>
    </row>
    <row r="22" spans="1:8" x14ac:dyDescent="0.25">
      <c r="A22" s="59"/>
      <c r="B22" s="59"/>
      <c r="C22" s="17"/>
      <c r="D22" s="17"/>
      <c r="E22" s="17"/>
      <c r="F22" s="17"/>
      <c r="G22" s="17"/>
      <c r="H22" s="17"/>
    </row>
    <row r="23" spans="1:8" x14ac:dyDescent="0.25">
      <c r="A23" s="59"/>
      <c r="B23" s="59" t="s">
        <v>388</v>
      </c>
      <c r="C23" s="17">
        <f t="shared" ref="C23:H23" si="4">C12-C19</f>
        <v>-488100</v>
      </c>
      <c r="D23" s="17">
        <f t="shared" si="4"/>
        <v>-477770.09</v>
      </c>
      <c r="E23" s="17">
        <f t="shared" si="4"/>
        <v>5000</v>
      </c>
      <c r="F23" s="17">
        <f t="shared" si="4"/>
        <v>12120.14</v>
      </c>
      <c r="G23" s="17">
        <f t="shared" si="4"/>
        <v>23500</v>
      </c>
      <c r="H23" s="17">
        <f t="shared" si="4"/>
        <v>-1110840</v>
      </c>
    </row>
    <row r="24" spans="1:8" x14ac:dyDescent="0.25">
      <c r="A24" s="59"/>
      <c r="B24" s="59"/>
      <c r="C24" s="17"/>
      <c r="D24" s="17"/>
      <c r="E24" s="17"/>
      <c r="F24" s="17"/>
      <c r="G24" s="17"/>
      <c r="H24" s="17"/>
    </row>
    <row r="25" spans="1:8" x14ac:dyDescent="0.25">
      <c r="A25" s="59"/>
      <c r="B25" s="59"/>
      <c r="C25" s="17"/>
      <c r="D25" s="17"/>
      <c r="E25" s="17"/>
      <c r="F25" s="17"/>
      <c r="G25" s="17"/>
      <c r="H25" s="17"/>
    </row>
    <row r="26" spans="1:8" x14ac:dyDescent="0.25">
      <c r="A26" s="59"/>
      <c r="B26" s="59" t="s">
        <v>1305</v>
      </c>
      <c r="C26" s="17"/>
      <c r="D26" s="17"/>
      <c r="E26" s="17"/>
      <c r="F26" s="17"/>
      <c r="G26" s="17"/>
      <c r="H26" s="1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B1" workbookViewId="0">
      <selection activeCell="M22" sqref="M22"/>
    </sheetView>
  </sheetViews>
  <sheetFormatPr defaultRowHeight="15" x14ac:dyDescent="0.25"/>
  <cols>
    <col min="1" max="1" width="20" customWidth="1"/>
    <col min="2" max="2" width="33.28515625" customWidth="1"/>
    <col min="3" max="4" width="0" hidden="1" customWidth="1"/>
    <col min="6" max="6" width="13.28515625" customWidth="1"/>
    <col min="8" max="8" width="10" customWidth="1"/>
  </cols>
  <sheetData>
    <row r="1" spans="1:10" x14ac:dyDescent="0.25">
      <c r="A1" s="125" t="s">
        <v>0</v>
      </c>
      <c r="B1" s="125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5" t="s">
        <v>1179</v>
      </c>
      <c r="B2" s="125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5" t="s">
        <v>403</v>
      </c>
      <c r="B3" s="125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5"/>
      <c r="B4" s="125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5" t="s">
        <v>21</v>
      </c>
      <c r="B5" s="125" t="s">
        <v>22</v>
      </c>
      <c r="C5" s="126" t="s">
        <v>30</v>
      </c>
      <c r="D5" s="126" t="s">
        <v>30</v>
      </c>
      <c r="E5" s="126" t="s">
        <v>481</v>
      </c>
      <c r="F5" s="126" t="s">
        <v>481</v>
      </c>
      <c r="G5" s="126" t="s">
        <v>482</v>
      </c>
      <c r="H5" s="126" t="s">
        <v>482</v>
      </c>
      <c r="I5" s="126" t="s">
        <v>482</v>
      </c>
      <c r="J5" s="126" t="s">
        <v>1180</v>
      </c>
    </row>
    <row r="6" spans="1:10" x14ac:dyDescent="0.25">
      <c r="A6" s="127" t="s">
        <v>23</v>
      </c>
      <c r="B6" s="127"/>
      <c r="C6" s="111" t="s">
        <v>31</v>
      </c>
      <c r="D6" s="111" t="s">
        <v>32</v>
      </c>
      <c r="E6" s="111" t="s">
        <v>31</v>
      </c>
      <c r="F6" s="111" t="s">
        <v>32</v>
      </c>
      <c r="G6" s="111" t="s">
        <v>404</v>
      </c>
      <c r="H6" s="111" t="s">
        <v>32</v>
      </c>
      <c r="I6" s="111" t="s">
        <v>123</v>
      </c>
      <c r="J6" s="111" t="s">
        <v>34</v>
      </c>
    </row>
    <row r="7" spans="1:10" x14ac:dyDescent="0.25">
      <c r="A7" s="127" t="s">
        <v>2</v>
      </c>
      <c r="B7" s="127"/>
      <c r="C7" s="111" t="s">
        <v>1108</v>
      </c>
      <c r="D7" s="111" t="s">
        <v>1108</v>
      </c>
      <c r="E7" s="111"/>
      <c r="F7" s="111"/>
      <c r="G7" s="111" t="s">
        <v>31</v>
      </c>
      <c r="H7" s="111" t="s">
        <v>35</v>
      </c>
      <c r="I7" s="111" t="s">
        <v>124</v>
      </c>
      <c r="J7" s="111" t="s">
        <v>124</v>
      </c>
    </row>
    <row r="8" spans="1:10" x14ac:dyDescent="0.25">
      <c r="A8" s="67"/>
      <c r="B8" s="67" t="s">
        <v>3</v>
      </c>
      <c r="C8" s="48">
        <v>12236</v>
      </c>
      <c r="D8" s="48">
        <v>12236</v>
      </c>
      <c r="E8" s="48">
        <v>17285.620000000003</v>
      </c>
      <c r="F8" s="48">
        <v>17285.620000000003</v>
      </c>
      <c r="G8" s="48">
        <v>21260.080000000009</v>
      </c>
      <c r="H8" s="48">
        <v>21260.080000000009</v>
      </c>
      <c r="I8" s="48">
        <v>21105.080000000009</v>
      </c>
      <c r="J8" s="48">
        <v>26802.080000000009</v>
      </c>
    </row>
    <row r="9" spans="1:10" ht="15.75" thickBot="1" x14ac:dyDescent="0.3">
      <c r="A9" s="140" t="s">
        <v>4</v>
      </c>
      <c r="B9" s="140"/>
      <c r="C9" s="143"/>
      <c r="D9" s="143"/>
      <c r="E9" s="143"/>
      <c r="F9" s="143"/>
      <c r="G9" s="143"/>
      <c r="H9" s="143"/>
      <c r="I9" s="143"/>
      <c r="J9" s="143"/>
    </row>
    <row r="10" spans="1:10" ht="15.75" thickTop="1" x14ac:dyDescent="0.25">
      <c r="A10" s="48" t="s">
        <v>405</v>
      </c>
      <c r="B10" s="48" t="s">
        <v>406</v>
      </c>
      <c r="C10" s="48">
        <v>15500</v>
      </c>
      <c r="D10" s="48">
        <v>15364.84</v>
      </c>
      <c r="E10" s="48">
        <v>12000</v>
      </c>
      <c r="F10" s="48">
        <v>14801.84</v>
      </c>
      <c r="G10" s="48">
        <v>11000</v>
      </c>
      <c r="H10" s="48">
        <v>9215.6200000000008</v>
      </c>
      <c r="I10" s="48">
        <v>16000</v>
      </c>
      <c r="J10" s="48">
        <v>14000</v>
      </c>
    </row>
    <row r="11" spans="1:10" x14ac:dyDescent="0.25">
      <c r="A11" s="48" t="s">
        <v>407</v>
      </c>
      <c r="B11" s="48" t="s">
        <v>408</v>
      </c>
      <c r="C11" s="48">
        <v>2500</v>
      </c>
      <c r="D11" s="48">
        <v>3011.68</v>
      </c>
      <c r="E11" s="48">
        <v>2500</v>
      </c>
      <c r="F11" s="48">
        <v>2954.3</v>
      </c>
      <c r="G11" s="48">
        <v>2500</v>
      </c>
      <c r="H11" s="48">
        <v>1782.08</v>
      </c>
      <c r="I11" s="48">
        <v>2500</v>
      </c>
      <c r="J11" s="48">
        <v>2500</v>
      </c>
    </row>
    <row r="12" spans="1:10" x14ac:dyDescent="0.25">
      <c r="A12" s="48" t="s">
        <v>409</v>
      </c>
      <c r="B12" s="48" t="s">
        <v>410</v>
      </c>
      <c r="C12" s="48">
        <v>45</v>
      </c>
      <c r="D12" s="48">
        <v>124.65</v>
      </c>
      <c r="E12" s="48">
        <v>130</v>
      </c>
      <c r="F12" s="48">
        <v>327.31</v>
      </c>
      <c r="G12" s="48">
        <v>45</v>
      </c>
      <c r="H12" s="48">
        <v>275.07</v>
      </c>
      <c r="I12" s="48">
        <v>350</v>
      </c>
      <c r="J12" s="48">
        <v>200</v>
      </c>
    </row>
    <row r="13" spans="1:10" ht="15.75" thickBot="1" x14ac:dyDescent="0.3">
      <c r="A13" s="86"/>
      <c r="B13" s="86" t="s">
        <v>168</v>
      </c>
      <c r="C13" s="82">
        <v>18045</v>
      </c>
      <c r="D13" s="82">
        <v>18501.170000000002</v>
      </c>
      <c r="E13" s="82">
        <v>14630</v>
      </c>
      <c r="F13" s="82">
        <v>18083.45</v>
      </c>
      <c r="G13" s="82">
        <v>13545</v>
      </c>
      <c r="H13" s="82">
        <v>11272.77</v>
      </c>
      <c r="I13" s="82">
        <v>18850</v>
      </c>
      <c r="J13" s="82">
        <v>16700</v>
      </c>
    </row>
    <row r="14" spans="1:10" ht="16.5" thickTop="1" thickBot="1" x14ac:dyDescent="0.3">
      <c r="A14" s="37"/>
      <c r="B14" s="37" t="s">
        <v>360</v>
      </c>
      <c r="C14" s="50">
        <v>30281</v>
      </c>
      <c r="D14" s="50">
        <v>30737.170000000002</v>
      </c>
      <c r="E14" s="50">
        <v>31915.620000000003</v>
      </c>
      <c r="F14" s="50">
        <v>35369.070000000007</v>
      </c>
      <c r="G14" s="50">
        <v>34805.080000000009</v>
      </c>
      <c r="H14" s="50">
        <v>32532.850000000009</v>
      </c>
      <c r="I14" s="50">
        <v>39955.080000000009</v>
      </c>
      <c r="J14" s="50">
        <v>43502.080000000009</v>
      </c>
    </row>
    <row r="15" spans="1:10" ht="15.75" thickTop="1" x14ac:dyDescent="0.25">
      <c r="A15" s="51" t="s">
        <v>6</v>
      </c>
      <c r="B15" s="51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51" t="s">
        <v>1109</v>
      </c>
      <c r="B16" s="51" t="s">
        <v>1110</v>
      </c>
      <c r="C16" s="48">
        <v>0</v>
      </c>
      <c r="D16" s="48">
        <v>0</v>
      </c>
      <c r="E16" s="48">
        <v>100</v>
      </c>
      <c r="F16" s="48">
        <v>0</v>
      </c>
      <c r="G16" s="48">
        <v>100</v>
      </c>
      <c r="H16" s="48">
        <v>0</v>
      </c>
      <c r="I16" s="48">
        <v>100</v>
      </c>
      <c r="J16" s="48">
        <v>100</v>
      </c>
    </row>
    <row r="17" spans="1:10" x14ac:dyDescent="0.25">
      <c r="A17" s="153" t="s">
        <v>411</v>
      </c>
      <c r="B17" s="153" t="s">
        <v>412</v>
      </c>
      <c r="C17" s="43">
        <v>600</v>
      </c>
      <c r="D17" s="43">
        <v>852.55</v>
      </c>
      <c r="E17" s="43">
        <v>900</v>
      </c>
      <c r="F17" s="43">
        <v>1508.99</v>
      </c>
      <c r="G17" s="43">
        <v>1000</v>
      </c>
      <c r="H17" s="43">
        <v>453</v>
      </c>
      <c r="I17" s="43">
        <v>453</v>
      </c>
      <c r="J17" s="43">
        <v>1000</v>
      </c>
    </row>
    <row r="18" spans="1:10" x14ac:dyDescent="0.25">
      <c r="A18" s="42"/>
      <c r="B18" s="42" t="s">
        <v>1111</v>
      </c>
      <c r="C18" s="42">
        <v>600</v>
      </c>
      <c r="D18" s="42">
        <v>852.55</v>
      </c>
      <c r="E18" s="42">
        <v>1000</v>
      </c>
      <c r="F18" s="42">
        <v>1508.99</v>
      </c>
      <c r="G18" s="42">
        <v>1100</v>
      </c>
      <c r="H18" s="42">
        <v>453</v>
      </c>
      <c r="I18" s="42">
        <v>553</v>
      </c>
      <c r="J18" s="42">
        <v>1100</v>
      </c>
    </row>
    <row r="19" spans="1:10" x14ac:dyDescent="0.25">
      <c r="A19" s="97" t="s">
        <v>413</v>
      </c>
      <c r="B19" s="97" t="s">
        <v>128</v>
      </c>
      <c r="C19" s="40">
        <v>12600</v>
      </c>
      <c r="D19" s="40">
        <v>12600</v>
      </c>
      <c r="E19" s="40">
        <v>12600</v>
      </c>
      <c r="F19" s="40">
        <v>12600</v>
      </c>
      <c r="G19" s="40">
        <v>12600</v>
      </c>
      <c r="H19" s="40">
        <v>0</v>
      </c>
      <c r="I19" s="40">
        <v>12600</v>
      </c>
      <c r="J19" s="40">
        <v>12600</v>
      </c>
    </row>
    <row r="20" spans="1:10" x14ac:dyDescent="0.25">
      <c r="A20" s="97"/>
      <c r="B20" s="97" t="s">
        <v>120</v>
      </c>
      <c r="C20" s="40">
        <v>12600</v>
      </c>
      <c r="D20" s="40">
        <v>12600</v>
      </c>
      <c r="E20" s="40">
        <v>12600</v>
      </c>
      <c r="F20" s="40">
        <v>12600</v>
      </c>
      <c r="G20" s="40">
        <v>12600</v>
      </c>
      <c r="H20" s="40">
        <v>0</v>
      </c>
      <c r="I20" s="40">
        <v>12600</v>
      </c>
      <c r="J20" s="40">
        <v>12600</v>
      </c>
    </row>
    <row r="21" spans="1:10" ht="15.75" thickBot="1" x14ac:dyDescent="0.3">
      <c r="A21" s="128"/>
      <c r="B21" s="128" t="s">
        <v>250</v>
      </c>
      <c r="C21" s="82">
        <v>13200</v>
      </c>
      <c r="D21" s="82">
        <v>13452.55</v>
      </c>
      <c r="E21" s="82">
        <v>13600</v>
      </c>
      <c r="F21" s="82">
        <v>14108.99</v>
      </c>
      <c r="G21" s="82">
        <v>13700</v>
      </c>
      <c r="H21" s="82">
        <v>453</v>
      </c>
      <c r="I21" s="82">
        <v>13153</v>
      </c>
      <c r="J21" s="82">
        <v>13700</v>
      </c>
    </row>
    <row r="22" spans="1:10" ht="15.75" thickTop="1" x14ac:dyDescent="0.25">
      <c r="A22" s="51"/>
      <c r="B22" s="51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51"/>
      <c r="B23" s="51" t="s">
        <v>17</v>
      </c>
      <c r="C23" s="48">
        <v>17081</v>
      </c>
      <c r="D23" s="48">
        <v>17284.620000000003</v>
      </c>
      <c r="E23" s="48">
        <v>18315.620000000003</v>
      </c>
      <c r="F23" s="48">
        <v>21260.080000000009</v>
      </c>
      <c r="G23" s="48">
        <v>21105.080000000009</v>
      </c>
      <c r="H23" s="48">
        <v>32079.850000000009</v>
      </c>
      <c r="I23" s="48">
        <v>26802.080000000009</v>
      </c>
      <c r="J23" s="48">
        <v>29802.080000000009</v>
      </c>
    </row>
    <row r="24" spans="1:10" x14ac:dyDescent="0.25">
      <c r="A24" s="51"/>
      <c r="B24" s="51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51"/>
      <c r="B25" s="51" t="s">
        <v>388</v>
      </c>
      <c r="C25" s="48">
        <v>4845</v>
      </c>
      <c r="D25" s="48">
        <v>5048.6200000000026</v>
      </c>
      <c r="E25" s="48">
        <v>1030</v>
      </c>
      <c r="F25" s="48">
        <v>3974.4600000000064</v>
      </c>
      <c r="G25" s="48">
        <v>-155</v>
      </c>
      <c r="H25" s="48">
        <v>10819.77</v>
      </c>
      <c r="I25" s="48">
        <v>5697</v>
      </c>
      <c r="J25" s="48">
        <v>3000</v>
      </c>
    </row>
    <row r="26" spans="1:10" x14ac:dyDescent="0.25">
      <c r="A26" s="51"/>
      <c r="B26" s="51"/>
      <c r="C26" s="48"/>
      <c r="D26" s="48"/>
      <c r="E26" s="48"/>
      <c r="F26" s="48"/>
      <c r="G26" s="48"/>
      <c r="H26" s="48"/>
      <c r="I26" s="48"/>
      <c r="J26" s="48"/>
    </row>
    <row r="27" spans="1:10" x14ac:dyDescent="0.25">
      <c r="A27" s="51"/>
      <c r="B27" s="51"/>
      <c r="C27" s="48"/>
      <c r="D27" s="48"/>
      <c r="E27" s="48"/>
      <c r="F27" s="48"/>
      <c r="G27" s="48"/>
      <c r="H27" s="48"/>
      <c r="I27" s="48"/>
      <c r="J27" s="48"/>
    </row>
    <row r="28" spans="1:10" x14ac:dyDescent="0.25">
      <c r="A28" s="51"/>
      <c r="B28" s="51" t="s">
        <v>1168</v>
      </c>
      <c r="C28" s="48"/>
      <c r="D28" s="48"/>
      <c r="E28" s="48"/>
      <c r="F28" s="48"/>
      <c r="G28" s="48"/>
      <c r="H28" s="48"/>
      <c r="I28" s="48"/>
      <c r="J28" s="48"/>
    </row>
    <row r="29" spans="1:10" x14ac:dyDescent="0.25">
      <c r="A29" s="51"/>
      <c r="B29" s="51" t="s">
        <v>1169</v>
      </c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51"/>
      <c r="B30" s="51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s="51"/>
      <c r="B31" s="51"/>
      <c r="C31" s="48"/>
      <c r="D31" s="48"/>
      <c r="E31" s="48"/>
      <c r="F31" s="48"/>
      <c r="G31" s="48"/>
      <c r="H31" s="48"/>
      <c r="I31" s="48"/>
      <c r="J31" s="48"/>
    </row>
  </sheetData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13" workbookViewId="0">
      <selection activeCell="N40" sqref="N40"/>
    </sheetView>
  </sheetViews>
  <sheetFormatPr defaultRowHeight="15" x14ac:dyDescent="0.25"/>
  <cols>
    <col min="1" max="1" width="15" customWidth="1"/>
    <col min="2" max="2" width="28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103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534</v>
      </c>
      <c r="B8" s="27" t="s">
        <v>484</v>
      </c>
      <c r="C8" s="34">
        <v>117288</v>
      </c>
      <c r="D8" s="34">
        <v>107718.6</v>
      </c>
      <c r="E8" s="34">
        <v>126570</v>
      </c>
      <c r="F8" s="34">
        <v>56831.5</v>
      </c>
      <c r="G8" s="34">
        <v>126029</v>
      </c>
      <c r="H8" s="34">
        <v>128537</v>
      </c>
    </row>
    <row r="9" spans="1:8" x14ac:dyDescent="0.25">
      <c r="A9" s="27" t="s">
        <v>535</v>
      </c>
      <c r="B9" s="27" t="s">
        <v>486</v>
      </c>
      <c r="C9" s="34">
        <v>9000</v>
      </c>
      <c r="D9" s="34">
        <v>4830.1099999999997</v>
      </c>
      <c r="E9" s="34">
        <v>9000</v>
      </c>
      <c r="F9" s="34">
        <v>3721.41</v>
      </c>
      <c r="G9" s="34">
        <v>9000</v>
      </c>
      <c r="H9" s="34">
        <v>9000</v>
      </c>
    </row>
    <row r="10" spans="1:8" x14ac:dyDescent="0.25">
      <c r="A10" s="27" t="s">
        <v>1196</v>
      </c>
      <c r="B10" s="27" t="s">
        <v>579</v>
      </c>
      <c r="C10" s="34">
        <v>0</v>
      </c>
      <c r="D10" s="34">
        <v>34.4</v>
      </c>
      <c r="E10" s="34">
        <v>0</v>
      </c>
      <c r="F10" s="34">
        <v>0</v>
      </c>
      <c r="G10" s="34">
        <v>0</v>
      </c>
      <c r="H10" s="34">
        <v>0</v>
      </c>
    </row>
    <row r="11" spans="1:8" x14ac:dyDescent="0.25">
      <c r="A11" s="27" t="s">
        <v>536</v>
      </c>
      <c r="B11" s="27" t="s">
        <v>488</v>
      </c>
      <c r="C11" s="34">
        <v>180</v>
      </c>
      <c r="D11" s="34">
        <v>180</v>
      </c>
      <c r="E11" s="34">
        <v>300</v>
      </c>
      <c r="F11" s="34">
        <v>240</v>
      </c>
      <c r="G11" s="34">
        <v>240</v>
      </c>
      <c r="H11" s="34">
        <v>480</v>
      </c>
    </row>
    <row r="12" spans="1:8" x14ac:dyDescent="0.25">
      <c r="A12" s="27" t="s">
        <v>537</v>
      </c>
      <c r="B12" s="27" t="s">
        <v>490</v>
      </c>
      <c r="C12" s="34">
        <v>11594</v>
      </c>
      <c r="D12" s="34">
        <v>11125.04</v>
      </c>
      <c r="E12" s="34">
        <v>15967</v>
      </c>
      <c r="F12" s="34">
        <v>6543.85</v>
      </c>
      <c r="G12" s="34">
        <v>15920</v>
      </c>
      <c r="H12" s="34">
        <v>17175</v>
      </c>
    </row>
    <row r="13" spans="1:8" x14ac:dyDescent="0.25">
      <c r="A13" s="27" t="s">
        <v>538</v>
      </c>
      <c r="B13" s="27" t="s">
        <v>492</v>
      </c>
      <c r="C13" s="34">
        <v>9062</v>
      </c>
      <c r="D13" s="34">
        <v>8125.73</v>
      </c>
      <c r="E13" s="34">
        <v>10468</v>
      </c>
      <c r="F13" s="34">
        <v>4343.74</v>
      </c>
      <c r="G13" s="34">
        <v>10438</v>
      </c>
      <c r="H13" s="34">
        <v>10647</v>
      </c>
    </row>
    <row r="14" spans="1:8" x14ac:dyDescent="0.25">
      <c r="A14" s="27" t="s">
        <v>539</v>
      </c>
      <c r="B14" s="27" t="s">
        <v>540</v>
      </c>
      <c r="C14" s="34">
        <v>31710</v>
      </c>
      <c r="D14" s="34">
        <v>28064.82</v>
      </c>
      <c r="E14" s="34">
        <v>31495</v>
      </c>
      <c r="F14" s="34">
        <v>17871.68</v>
      </c>
      <c r="G14" s="34">
        <v>31510</v>
      </c>
      <c r="H14" s="34">
        <v>33225</v>
      </c>
    </row>
    <row r="15" spans="1:8" x14ac:dyDescent="0.25">
      <c r="A15" s="27" t="s">
        <v>541</v>
      </c>
      <c r="B15" s="27" t="s">
        <v>495</v>
      </c>
      <c r="C15" s="34">
        <v>1172</v>
      </c>
      <c r="D15" s="34">
        <v>948.58</v>
      </c>
      <c r="E15" s="34">
        <v>765</v>
      </c>
      <c r="F15" s="34">
        <v>364.1</v>
      </c>
      <c r="G15" s="34">
        <v>757</v>
      </c>
      <c r="H15" s="34">
        <v>770</v>
      </c>
    </row>
    <row r="16" spans="1:8" x14ac:dyDescent="0.25">
      <c r="A16" s="27" t="s">
        <v>542</v>
      </c>
      <c r="B16" s="27" t="s">
        <v>497</v>
      </c>
      <c r="C16" s="34">
        <v>960</v>
      </c>
      <c r="D16" s="34">
        <v>873.76</v>
      </c>
      <c r="E16" s="34">
        <v>960</v>
      </c>
      <c r="F16" s="34">
        <v>558.39</v>
      </c>
      <c r="G16" s="34">
        <v>1160</v>
      </c>
      <c r="H16" s="34">
        <v>1160</v>
      </c>
    </row>
    <row r="17" spans="1:8" x14ac:dyDescent="0.25">
      <c r="A17" s="27" t="s">
        <v>543</v>
      </c>
      <c r="B17" s="27" t="s">
        <v>499</v>
      </c>
      <c r="C17" s="34">
        <v>0</v>
      </c>
      <c r="D17" s="34">
        <v>-216.15</v>
      </c>
      <c r="E17" s="34">
        <v>0</v>
      </c>
      <c r="F17" s="34">
        <v>0</v>
      </c>
      <c r="G17" s="34">
        <v>0</v>
      </c>
      <c r="H17" s="34">
        <v>0</v>
      </c>
    </row>
    <row r="18" spans="1:8" x14ac:dyDescent="0.25">
      <c r="A18" s="67" t="s">
        <v>544</v>
      </c>
      <c r="B18" s="83" t="s">
        <v>545</v>
      </c>
      <c r="C18" s="48">
        <v>0</v>
      </c>
      <c r="D18" s="48">
        <v>-2190.84</v>
      </c>
      <c r="E18" s="48">
        <v>0</v>
      </c>
      <c r="F18" s="48">
        <v>0</v>
      </c>
      <c r="G18" s="48">
        <v>0</v>
      </c>
      <c r="H18" s="48">
        <v>0</v>
      </c>
    </row>
    <row r="19" spans="1:8" x14ac:dyDescent="0.25">
      <c r="A19" s="35"/>
      <c r="B19" s="35" t="s">
        <v>97</v>
      </c>
      <c r="C19" s="40">
        <v>180966</v>
      </c>
      <c r="D19" s="40">
        <v>159494.05000000002</v>
      </c>
      <c r="E19" s="40">
        <v>195525</v>
      </c>
      <c r="F19" s="40">
        <v>90474.670000000027</v>
      </c>
      <c r="G19" s="40">
        <v>195054</v>
      </c>
      <c r="H19" s="40">
        <v>200994</v>
      </c>
    </row>
    <row r="20" spans="1:8" x14ac:dyDescent="0.25">
      <c r="A20" s="27" t="s">
        <v>546</v>
      </c>
      <c r="B20" s="27" t="s">
        <v>501</v>
      </c>
      <c r="C20" s="34">
        <v>3000</v>
      </c>
      <c r="D20" s="34">
        <v>2938.04</v>
      </c>
      <c r="E20" s="34">
        <v>3000</v>
      </c>
      <c r="F20" s="34">
        <v>1006.99</v>
      </c>
      <c r="G20" s="34">
        <v>3000</v>
      </c>
      <c r="H20" s="34">
        <v>3000</v>
      </c>
    </row>
    <row r="21" spans="1:8" x14ac:dyDescent="0.25">
      <c r="A21" s="27" t="s">
        <v>547</v>
      </c>
      <c r="B21" s="27" t="s">
        <v>548</v>
      </c>
      <c r="C21" s="34">
        <v>42500</v>
      </c>
      <c r="D21" s="34">
        <v>45382.31</v>
      </c>
      <c r="E21" s="34">
        <v>43000</v>
      </c>
      <c r="F21" s="34">
        <v>14760.46</v>
      </c>
      <c r="G21" s="34">
        <v>43000</v>
      </c>
      <c r="H21" s="34">
        <v>43000</v>
      </c>
    </row>
    <row r="22" spans="1:8" x14ac:dyDescent="0.25">
      <c r="A22" s="27" t="s">
        <v>549</v>
      </c>
      <c r="B22" s="27" t="s">
        <v>550</v>
      </c>
      <c r="C22" s="34">
        <v>1000</v>
      </c>
      <c r="D22" s="34">
        <v>592.04999999999995</v>
      </c>
      <c r="E22" s="34">
        <v>1000</v>
      </c>
      <c r="F22" s="34">
        <v>0</v>
      </c>
      <c r="G22" s="34">
        <v>1000</v>
      </c>
      <c r="H22" s="34">
        <v>1000</v>
      </c>
    </row>
    <row r="23" spans="1:8" x14ac:dyDescent="0.25">
      <c r="A23" s="27" t="s">
        <v>551</v>
      </c>
      <c r="B23" s="27" t="s">
        <v>552</v>
      </c>
      <c r="C23" s="34">
        <v>4500</v>
      </c>
      <c r="D23" s="34">
        <v>5106.34</v>
      </c>
      <c r="E23" s="34">
        <v>4500</v>
      </c>
      <c r="F23" s="34">
        <v>2492.83</v>
      </c>
      <c r="G23" s="34">
        <v>4500</v>
      </c>
      <c r="H23" s="34">
        <v>4500</v>
      </c>
    </row>
    <row r="24" spans="1:8" x14ac:dyDescent="0.25">
      <c r="A24" s="27" t="s">
        <v>553</v>
      </c>
      <c r="B24" s="27" t="s">
        <v>554</v>
      </c>
      <c r="C24" s="34">
        <v>1500</v>
      </c>
      <c r="D24" s="34">
        <v>1172.71</v>
      </c>
      <c r="E24" s="34">
        <v>1300</v>
      </c>
      <c r="F24" s="34">
        <v>305.43</v>
      </c>
      <c r="G24" s="34">
        <v>1000</v>
      </c>
      <c r="H24" s="34">
        <v>1000</v>
      </c>
    </row>
    <row r="25" spans="1:8" x14ac:dyDescent="0.25">
      <c r="A25" s="27" t="s">
        <v>556</v>
      </c>
      <c r="B25" s="27" t="s">
        <v>505</v>
      </c>
      <c r="C25" s="34">
        <v>500</v>
      </c>
      <c r="D25" s="34">
        <v>341.72</v>
      </c>
      <c r="E25" s="34">
        <v>500</v>
      </c>
      <c r="F25" s="34">
        <v>141.36000000000001</v>
      </c>
      <c r="G25" s="34">
        <v>500</v>
      </c>
      <c r="H25" s="34">
        <v>500</v>
      </c>
    </row>
    <row r="26" spans="1:8" x14ac:dyDescent="0.25">
      <c r="A26" s="35"/>
      <c r="B26" s="35" t="s">
        <v>98</v>
      </c>
      <c r="C26" s="40">
        <v>53000</v>
      </c>
      <c r="D26" s="40">
        <v>55533.170000000006</v>
      </c>
      <c r="E26" s="40">
        <v>53300</v>
      </c>
      <c r="F26" s="40">
        <v>18707.07</v>
      </c>
      <c r="G26" s="40">
        <v>53000</v>
      </c>
      <c r="H26" s="40">
        <v>53000</v>
      </c>
    </row>
    <row r="27" spans="1:8" x14ac:dyDescent="0.25">
      <c r="A27" s="67" t="s">
        <v>557</v>
      </c>
      <c r="B27" s="83" t="s">
        <v>558</v>
      </c>
      <c r="C27" s="48">
        <v>1000</v>
      </c>
      <c r="D27" s="48">
        <v>154.35</v>
      </c>
      <c r="E27" s="48">
        <v>1000</v>
      </c>
      <c r="F27" s="48">
        <v>39.979999999999997</v>
      </c>
      <c r="G27" s="95">
        <v>700</v>
      </c>
      <c r="H27" s="95">
        <v>700</v>
      </c>
    </row>
    <row r="28" spans="1:8" x14ac:dyDescent="0.25">
      <c r="A28" s="27" t="s">
        <v>559</v>
      </c>
      <c r="B28" s="27" t="s">
        <v>560</v>
      </c>
      <c r="C28" s="34">
        <v>2500</v>
      </c>
      <c r="D28" s="34">
        <v>1863.92</v>
      </c>
      <c r="E28" s="34">
        <v>2500</v>
      </c>
      <c r="F28" s="34">
        <v>804.92</v>
      </c>
      <c r="G28" s="34">
        <v>2500</v>
      </c>
      <c r="H28" s="34">
        <v>2500</v>
      </c>
    </row>
    <row r="29" spans="1:8" x14ac:dyDescent="0.25">
      <c r="A29" s="27" t="s">
        <v>561</v>
      </c>
      <c r="B29" s="27" t="s">
        <v>508</v>
      </c>
      <c r="C29" s="34">
        <v>2500</v>
      </c>
      <c r="D29" s="34">
        <v>3954.79</v>
      </c>
      <c r="E29" s="34">
        <v>2500</v>
      </c>
      <c r="F29" s="34">
        <v>704.81</v>
      </c>
      <c r="G29" s="34">
        <v>2500</v>
      </c>
      <c r="H29" s="34">
        <v>2500</v>
      </c>
    </row>
    <row r="30" spans="1:8" x14ac:dyDescent="0.25">
      <c r="A30" s="35"/>
      <c r="B30" s="35" t="s">
        <v>99</v>
      </c>
      <c r="C30" s="40">
        <v>6000</v>
      </c>
      <c r="D30" s="40">
        <v>5973.0599999999995</v>
      </c>
      <c r="E30" s="40">
        <v>6000</v>
      </c>
      <c r="F30" s="40">
        <v>1549.71</v>
      </c>
      <c r="G30" s="40">
        <v>5700</v>
      </c>
      <c r="H30" s="40">
        <v>5700</v>
      </c>
    </row>
    <row r="31" spans="1:8" x14ac:dyDescent="0.25">
      <c r="A31" s="67" t="s">
        <v>562</v>
      </c>
      <c r="B31" s="83" t="s">
        <v>510</v>
      </c>
      <c r="C31" s="48">
        <v>2000</v>
      </c>
      <c r="D31" s="48">
        <v>1974.86</v>
      </c>
      <c r="E31" s="48">
        <v>2000</v>
      </c>
      <c r="F31" s="48">
        <v>1127.03</v>
      </c>
      <c r="G31" s="95">
        <v>2000</v>
      </c>
      <c r="H31" s="95">
        <v>2000</v>
      </c>
    </row>
    <row r="32" spans="1:8" x14ac:dyDescent="0.25">
      <c r="A32" s="27" t="s">
        <v>563</v>
      </c>
      <c r="B32" s="34" t="s">
        <v>514</v>
      </c>
      <c r="C32" s="34">
        <v>500</v>
      </c>
      <c r="D32" s="34">
        <v>470.96</v>
      </c>
      <c r="E32" s="34">
        <v>500</v>
      </c>
      <c r="F32" s="34">
        <v>302.27999999999997</v>
      </c>
      <c r="G32" s="34">
        <v>610</v>
      </c>
      <c r="H32" s="34">
        <v>640.5</v>
      </c>
    </row>
    <row r="33" spans="1:8" x14ac:dyDescent="0.25">
      <c r="A33" s="27" t="s">
        <v>564</v>
      </c>
      <c r="B33" s="34" t="s">
        <v>263</v>
      </c>
      <c r="C33" s="34">
        <v>25000</v>
      </c>
      <c r="D33" s="34">
        <v>32866.22</v>
      </c>
      <c r="E33" s="34">
        <v>30000</v>
      </c>
      <c r="F33" s="34">
        <v>17086.599999999999</v>
      </c>
      <c r="G33" s="34">
        <v>30000</v>
      </c>
      <c r="H33" s="34">
        <v>30000</v>
      </c>
    </row>
    <row r="34" spans="1:8" x14ac:dyDescent="0.25">
      <c r="A34" s="27" t="s">
        <v>565</v>
      </c>
      <c r="B34" s="34" t="s">
        <v>412</v>
      </c>
      <c r="C34" s="34">
        <v>1800</v>
      </c>
      <c r="D34" s="34">
        <v>1779.35</v>
      </c>
      <c r="E34" s="34">
        <v>1200</v>
      </c>
      <c r="F34" s="34">
        <v>625</v>
      </c>
      <c r="G34" s="34">
        <v>1450</v>
      </c>
      <c r="H34" s="34">
        <v>3000</v>
      </c>
    </row>
    <row r="35" spans="1:8" x14ac:dyDescent="0.25">
      <c r="A35" s="27" t="s">
        <v>566</v>
      </c>
      <c r="B35" s="34" t="s">
        <v>520</v>
      </c>
      <c r="C35" s="34">
        <v>32443</v>
      </c>
      <c r="D35" s="34">
        <v>40150.89</v>
      </c>
      <c r="E35" s="34">
        <v>31000</v>
      </c>
      <c r="F35" s="34">
        <v>24070.25</v>
      </c>
      <c r="G35" s="34">
        <v>31000</v>
      </c>
      <c r="H35" s="34">
        <v>31000</v>
      </c>
    </row>
    <row r="36" spans="1:8" x14ac:dyDescent="0.25">
      <c r="A36" s="27" t="s">
        <v>567</v>
      </c>
      <c r="B36" s="34" t="s">
        <v>568</v>
      </c>
      <c r="C36" s="34">
        <v>1600</v>
      </c>
      <c r="D36" s="34">
        <v>1600.15</v>
      </c>
      <c r="E36" s="34">
        <v>1600</v>
      </c>
      <c r="F36" s="34">
        <v>1138.99</v>
      </c>
      <c r="G36" s="34">
        <v>1600</v>
      </c>
      <c r="H36" s="34">
        <v>1600</v>
      </c>
    </row>
    <row r="37" spans="1:8" x14ac:dyDescent="0.25">
      <c r="A37" s="27" t="s">
        <v>569</v>
      </c>
      <c r="B37" s="34" t="s">
        <v>570</v>
      </c>
      <c r="C37" s="34">
        <v>8000</v>
      </c>
      <c r="D37" s="34">
        <v>7745.94</v>
      </c>
      <c r="E37" s="34">
        <v>6000</v>
      </c>
      <c r="F37" s="34">
        <v>4565</v>
      </c>
      <c r="G37" s="34">
        <v>6000</v>
      </c>
      <c r="H37" s="34">
        <v>6000</v>
      </c>
    </row>
    <row r="38" spans="1:8" x14ac:dyDescent="0.25">
      <c r="A38" s="27" t="s">
        <v>571</v>
      </c>
      <c r="B38" s="34" t="s">
        <v>572</v>
      </c>
      <c r="C38" s="34">
        <v>250</v>
      </c>
      <c r="D38" s="34">
        <v>269.67</v>
      </c>
      <c r="E38" s="34">
        <v>250</v>
      </c>
      <c r="F38" s="34">
        <v>760.97</v>
      </c>
      <c r="G38" s="34">
        <v>1400</v>
      </c>
      <c r="H38" s="34">
        <v>1400</v>
      </c>
    </row>
    <row r="39" spans="1:8" x14ac:dyDescent="0.25">
      <c r="A39" s="27" t="s">
        <v>573</v>
      </c>
      <c r="B39" s="34" t="s">
        <v>126</v>
      </c>
      <c r="C39" s="34">
        <v>2000</v>
      </c>
      <c r="D39" s="34">
        <v>1826.45</v>
      </c>
      <c r="E39" s="34">
        <v>1800</v>
      </c>
      <c r="F39" s="34">
        <v>59.01</v>
      </c>
      <c r="G39" s="34">
        <v>1000</v>
      </c>
      <c r="H39" s="34">
        <v>950</v>
      </c>
    </row>
    <row r="40" spans="1:8" x14ac:dyDescent="0.25">
      <c r="A40" s="35"/>
      <c r="B40" s="40" t="s">
        <v>100</v>
      </c>
      <c r="C40" s="40">
        <v>73593</v>
      </c>
      <c r="D40" s="40">
        <v>88684.489999999991</v>
      </c>
      <c r="E40" s="40">
        <v>74350</v>
      </c>
      <c r="F40" s="40">
        <v>49735.130000000005</v>
      </c>
      <c r="G40" s="40">
        <v>75060</v>
      </c>
      <c r="H40" s="40">
        <v>76590.5</v>
      </c>
    </row>
    <row r="41" spans="1:8" x14ac:dyDescent="0.25">
      <c r="A41" s="27" t="s">
        <v>1122</v>
      </c>
      <c r="B41" s="34" t="s">
        <v>618</v>
      </c>
      <c r="C41" s="34">
        <v>6157</v>
      </c>
      <c r="D41" s="34">
        <v>6157</v>
      </c>
      <c r="E41" s="34">
        <v>0</v>
      </c>
      <c r="F41" s="34">
        <v>0</v>
      </c>
      <c r="G41" s="34">
        <v>0</v>
      </c>
      <c r="H41" s="34">
        <v>0</v>
      </c>
    </row>
    <row r="42" spans="1:8" ht="15.75" thickBot="1" x14ac:dyDescent="0.3">
      <c r="A42" s="81"/>
      <c r="B42" s="173" t="s">
        <v>575</v>
      </c>
      <c r="C42" s="42">
        <v>6157</v>
      </c>
      <c r="D42" s="42">
        <v>6157</v>
      </c>
      <c r="E42" s="42">
        <v>0</v>
      </c>
      <c r="F42" s="42">
        <v>0</v>
      </c>
      <c r="G42" s="42">
        <v>0</v>
      </c>
      <c r="H42" s="42">
        <v>0</v>
      </c>
    </row>
    <row r="43" spans="1:8" ht="16.5" thickTop="1" thickBot="1" x14ac:dyDescent="0.3">
      <c r="A43" s="50"/>
      <c r="B43" s="50" t="s">
        <v>105</v>
      </c>
      <c r="C43" s="50">
        <v>319716</v>
      </c>
      <c r="D43" s="50">
        <v>315841.76999999996</v>
      </c>
      <c r="E43" s="50">
        <v>329175</v>
      </c>
      <c r="F43" s="50">
        <v>160466.58000000002</v>
      </c>
      <c r="G43" s="50">
        <v>328814</v>
      </c>
      <c r="H43" s="50">
        <v>336284.5</v>
      </c>
    </row>
    <row r="44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S15" sqref="S15"/>
    </sheetView>
  </sheetViews>
  <sheetFormatPr defaultRowHeight="15" x14ac:dyDescent="0.25"/>
  <cols>
    <col min="1" max="1" width="15.42578125" customWidth="1"/>
    <col min="2" max="2" width="33.42578125" bestFit="1" customWidth="1"/>
    <col min="3" max="4" width="0" hidden="1" customWidth="1"/>
    <col min="6" max="6" width="12" bestFit="1" customWidth="1"/>
  </cols>
  <sheetData>
    <row r="1" spans="1:10" x14ac:dyDescent="0.25">
      <c r="A1" s="125"/>
      <c r="B1" s="125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5"/>
      <c r="B2" s="125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5" t="s">
        <v>0</v>
      </c>
      <c r="B3" s="125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5" t="s">
        <v>1179</v>
      </c>
      <c r="B4" s="125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5" t="s">
        <v>414</v>
      </c>
      <c r="B5" s="125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7"/>
      <c r="B6" s="127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127" t="s">
        <v>21</v>
      </c>
      <c r="B7" s="127" t="s">
        <v>22</v>
      </c>
      <c r="C7" s="111" t="s">
        <v>30</v>
      </c>
      <c r="D7" s="111" t="s">
        <v>30</v>
      </c>
      <c r="E7" s="111" t="s">
        <v>481</v>
      </c>
      <c r="F7" s="111" t="s">
        <v>481</v>
      </c>
      <c r="G7" s="111" t="s">
        <v>482</v>
      </c>
      <c r="H7" s="111" t="s">
        <v>482</v>
      </c>
      <c r="I7" s="111" t="s">
        <v>482</v>
      </c>
      <c r="J7" s="111" t="s">
        <v>1180</v>
      </c>
    </row>
    <row r="8" spans="1:10" x14ac:dyDescent="0.25">
      <c r="A8" s="67" t="s">
        <v>23</v>
      </c>
      <c r="B8" s="67"/>
      <c r="C8" s="48" t="s">
        <v>31</v>
      </c>
      <c r="D8" s="48" t="s">
        <v>32</v>
      </c>
      <c r="E8" s="48" t="s">
        <v>31</v>
      </c>
      <c r="F8" s="48" t="s">
        <v>32</v>
      </c>
      <c r="G8" s="48" t="s">
        <v>404</v>
      </c>
      <c r="H8" s="48" t="s">
        <v>32</v>
      </c>
      <c r="I8" s="48" t="s">
        <v>123</v>
      </c>
      <c r="J8" s="48" t="s">
        <v>34</v>
      </c>
    </row>
    <row r="9" spans="1:10" ht="15.75" thickBot="1" x14ac:dyDescent="0.3">
      <c r="A9" s="140" t="s">
        <v>2</v>
      </c>
      <c r="B9" s="140"/>
      <c r="C9" s="143" t="s">
        <v>1108</v>
      </c>
      <c r="D9" s="143" t="s">
        <v>1108</v>
      </c>
      <c r="E9" s="143"/>
      <c r="F9" s="143"/>
      <c r="G9" s="143" t="s">
        <v>31</v>
      </c>
      <c r="H9" s="143" t="s">
        <v>35</v>
      </c>
      <c r="I9" s="143" t="s">
        <v>124</v>
      </c>
      <c r="J9" s="143" t="s">
        <v>124</v>
      </c>
    </row>
    <row r="10" spans="1:10" ht="15.75" thickTop="1" x14ac:dyDescent="0.25">
      <c r="A10" s="48"/>
      <c r="B10" s="48" t="s">
        <v>249</v>
      </c>
      <c r="C10" s="48">
        <v>6081</v>
      </c>
      <c r="D10" s="48">
        <v>6081</v>
      </c>
      <c r="E10" s="48">
        <v>11486.77</v>
      </c>
      <c r="F10" s="48">
        <v>11486.77</v>
      </c>
      <c r="G10" s="48">
        <v>8918.4900000000016</v>
      </c>
      <c r="H10" s="48">
        <v>8918.4900000000016</v>
      </c>
      <c r="I10" s="48">
        <v>11568.490000000002</v>
      </c>
      <c r="J10" s="48">
        <v>5682.4900000000016</v>
      </c>
    </row>
    <row r="11" spans="1:10" x14ac:dyDescent="0.25">
      <c r="A11" s="48" t="s">
        <v>4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8" t="s">
        <v>415</v>
      </c>
      <c r="B12" s="48" t="s">
        <v>416</v>
      </c>
      <c r="C12" s="48">
        <v>13000</v>
      </c>
      <c r="D12" s="48">
        <v>12318.37</v>
      </c>
      <c r="E12" s="48">
        <v>11000</v>
      </c>
      <c r="F12" s="48">
        <v>11847.18</v>
      </c>
      <c r="G12" s="48">
        <v>12000</v>
      </c>
      <c r="H12" s="48">
        <v>7372.79</v>
      </c>
      <c r="I12" s="48">
        <v>12000</v>
      </c>
      <c r="J12" s="48">
        <v>12000</v>
      </c>
    </row>
    <row r="13" spans="1:10" x14ac:dyDescent="0.25">
      <c r="A13" s="48" t="s">
        <v>418</v>
      </c>
      <c r="B13" s="48" t="s">
        <v>87</v>
      </c>
      <c r="C13" s="48">
        <v>22</v>
      </c>
      <c r="D13" s="48">
        <v>53.2</v>
      </c>
      <c r="E13" s="48">
        <v>75</v>
      </c>
      <c r="F13" s="48">
        <v>136.25</v>
      </c>
      <c r="G13" s="48">
        <v>50</v>
      </c>
      <c r="H13" s="48">
        <v>121.76</v>
      </c>
      <c r="I13" s="48">
        <v>150</v>
      </c>
      <c r="J13" s="48">
        <v>100</v>
      </c>
    </row>
    <row r="14" spans="1:10" ht="15.75" thickBot="1" x14ac:dyDescent="0.3">
      <c r="A14" s="86"/>
      <c r="B14" s="86" t="s">
        <v>168</v>
      </c>
      <c r="C14" s="82">
        <v>13022</v>
      </c>
      <c r="D14" s="82">
        <v>12371.570000000002</v>
      </c>
      <c r="E14" s="82">
        <v>11075</v>
      </c>
      <c r="F14" s="82">
        <v>11983.43</v>
      </c>
      <c r="G14" s="82">
        <v>12050</v>
      </c>
      <c r="H14" s="82">
        <v>7494.55</v>
      </c>
      <c r="I14" s="82">
        <v>12150</v>
      </c>
      <c r="J14" s="82">
        <v>12100</v>
      </c>
    </row>
    <row r="15" spans="1:10" ht="16.5" thickTop="1" thickBot="1" x14ac:dyDescent="0.3">
      <c r="A15" s="37"/>
      <c r="B15" s="37" t="s">
        <v>5</v>
      </c>
      <c r="C15" s="50">
        <v>19103</v>
      </c>
      <c r="D15" s="50">
        <v>18452.57</v>
      </c>
      <c r="E15" s="50">
        <v>22561.77</v>
      </c>
      <c r="F15" s="50">
        <v>23470.2</v>
      </c>
      <c r="G15" s="50">
        <v>20968.490000000002</v>
      </c>
      <c r="H15" s="50">
        <v>16413.04</v>
      </c>
      <c r="I15" s="50">
        <v>23718.49</v>
      </c>
      <c r="J15" s="50">
        <v>17782.490000000002</v>
      </c>
    </row>
    <row r="16" spans="1:10" ht="15.75" thickTop="1" x14ac:dyDescent="0.25">
      <c r="A16" s="67" t="s">
        <v>6</v>
      </c>
      <c r="B16" s="67"/>
      <c r="C16" s="48"/>
      <c r="D16" s="48"/>
      <c r="E16" s="48"/>
      <c r="F16" s="48"/>
      <c r="G16" s="48"/>
      <c r="H16" s="48"/>
      <c r="I16" s="48"/>
      <c r="J16" s="48"/>
    </row>
    <row r="17" spans="1:10" x14ac:dyDescent="0.25">
      <c r="A17" s="51" t="s">
        <v>419</v>
      </c>
      <c r="B17" s="51" t="s">
        <v>420</v>
      </c>
      <c r="C17" s="48">
        <v>3900</v>
      </c>
      <c r="D17" s="48">
        <v>0</v>
      </c>
      <c r="E17" s="48">
        <v>3675</v>
      </c>
      <c r="F17" s="48">
        <v>7350</v>
      </c>
      <c r="G17" s="48">
        <v>3900</v>
      </c>
      <c r="H17" s="48">
        <v>0</v>
      </c>
      <c r="I17" s="48">
        <v>4140</v>
      </c>
      <c r="J17" s="48">
        <v>4620</v>
      </c>
    </row>
    <row r="18" spans="1:10" x14ac:dyDescent="0.25">
      <c r="A18" s="51" t="s">
        <v>421</v>
      </c>
      <c r="B18" s="51" t="s">
        <v>422</v>
      </c>
      <c r="C18" s="48">
        <v>4500</v>
      </c>
      <c r="D18" s="48">
        <v>4423.16</v>
      </c>
      <c r="E18" s="48">
        <v>800</v>
      </c>
      <c r="F18" s="48">
        <v>636</v>
      </c>
      <c r="G18" s="48">
        <v>1000</v>
      </c>
      <c r="H18" s="48">
        <v>526.99</v>
      </c>
      <c r="I18" s="48">
        <v>1200</v>
      </c>
      <c r="J18" s="48">
        <v>1200</v>
      </c>
    </row>
    <row r="19" spans="1:10" x14ac:dyDescent="0.25">
      <c r="A19" s="97"/>
      <c r="B19" s="97" t="s">
        <v>1181</v>
      </c>
      <c r="C19" s="40">
        <v>8400</v>
      </c>
      <c r="D19" s="40">
        <v>4423.16</v>
      </c>
      <c r="E19" s="40">
        <v>4475</v>
      </c>
      <c r="F19" s="40">
        <v>7986</v>
      </c>
      <c r="G19" s="40">
        <v>4900</v>
      </c>
      <c r="H19" s="40">
        <v>526.99</v>
      </c>
      <c r="I19" s="40">
        <v>5340</v>
      </c>
      <c r="J19" s="40">
        <v>5820</v>
      </c>
    </row>
    <row r="20" spans="1:10" x14ac:dyDescent="0.25">
      <c r="A20" s="42" t="s">
        <v>423</v>
      </c>
      <c r="B20" s="42" t="s">
        <v>424</v>
      </c>
      <c r="C20" s="42">
        <v>4500</v>
      </c>
      <c r="D20" s="42">
        <v>2542.64</v>
      </c>
      <c r="E20" s="42">
        <v>4500</v>
      </c>
      <c r="F20" s="42">
        <v>6565.71</v>
      </c>
      <c r="G20" s="42">
        <v>4500</v>
      </c>
      <c r="H20" s="42">
        <v>1668.41</v>
      </c>
      <c r="I20" s="42">
        <v>10623</v>
      </c>
      <c r="J20" s="42">
        <v>4500</v>
      </c>
    </row>
    <row r="21" spans="1:10" x14ac:dyDescent="0.25">
      <c r="A21" s="51" t="s">
        <v>1182</v>
      </c>
      <c r="B21" s="51" t="s">
        <v>425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2072.5</v>
      </c>
      <c r="I21" s="48">
        <v>2073</v>
      </c>
      <c r="J21" s="48">
        <v>0</v>
      </c>
    </row>
    <row r="22" spans="1:10" x14ac:dyDescent="0.25">
      <c r="A22" s="97"/>
      <c r="B22" s="97" t="s">
        <v>426</v>
      </c>
      <c r="C22" s="40">
        <v>4500</v>
      </c>
      <c r="D22" s="40">
        <v>2542.64</v>
      </c>
      <c r="E22" s="40">
        <v>4500</v>
      </c>
      <c r="F22" s="40">
        <v>6565.71</v>
      </c>
      <c r="G22" s="40">
        <v>4500</v>
      </c>
      <c r="H22" s="40">
        <v>3740.91</v>
      </c>
      <c r="I22" s="40">
        <v>12696</v>
      </c>
      <c r="J22" s="40">
        <v>4500</v>
      </c>
    </row>
    <row r="23" spans="1:10" ht="15.75" thickBot="1" x14ac:dyDescent="0.3">
      <c r="A23" s="128"/>
      <c r="B23" s="128" t="s">
        <v>250</v>
      </c>
      <c r="C23" s="82">
        <v>12900</v>
      </c>
      <c r="D23" s="82">
        <v>6965.7999999999993</v>
      </c>
      <c r="E23" s="82">
        <v>8975</v>
      </c>
      <c r="F23" s="82">
        <v>14551.71</v>
      </c>
      <c r="G23" s="82">
        <v>9400</v>
      </c>
      <c r="H23" s="82">
        <v>4267.8999999999996</v>
      </c>
      <c r="I23" s="82">
        <v>18036</v>
      </c>
      <c r="J23" s="82">
        <v>10320</v>
      </c>
    </row>
    <row r="24" spans="1:10" ht="15.75" thickTop="1" x14ac:dyDescent="0.25">
      <c r="A24" s="51"/>
      <c r="B24" s="51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51"/>
      <c r="B25" s="51" t="s">
        <v>251</v>
      </c>
      <c r="C25" s="48">
        <v>6203</v>
      </c>
      <c r="D25" s="48">
        <v>11486.77</v>
      </c>
      <c r="E25" s="48">
        <v>13586.77</v>
      </c>
      <c r="F25" s="48">
        <v>8918.4900000000016</v>
      </c>
      <c r="G25" s="48">
        <v>11568.490000000002</v>
      </c>
      <c r="H25" s="48">
        <v>12145.140000000001</v>
      </c>
      <c r="I25" s="48">
        <v>5682.4900000000016</v>
      </c>
      <c r="J25" s="48">
        <v>7462.4900000000016</v>
      </c>
    </row>
    <row r="26" spans="1:10" x14ac:dyDescent="0.25">
      <c r="A26" s="51"/>
      <c r="B26" s="51"/>
      <c r="C26" s="48"/>
      <c r="D26" s="48"/>
      <c r="E26" s="48"/>
      <c r="F26" s="48"/>
      <c r="G26" s="48"/>
      <c r="H26" s="48"/>
      <c r="I26" s="48"/>
      <c r="J26" s="48"/>
    </row>
    <row r="27" spans="1:10" x14ac:dyDescent="0.25">
      <c r="A27" s="51"/>
      <c r="B27" s="51"/>
      <c r="C27" s="48"/>
      <c r="D27" s="48"/>
      <c r="E27" s="48"/>
      <c r="F27" s="48"/>
      <c r="G27" s="48"/>
      <c r="H27" s="48"/>
      <c r="I27" s="48"/>
      <c r="J27" s="48"/>
    </row>
    <row r="28" spans="1:10" x14ac:dyDescent="0.25">
      <c r="A28" s="51"/>
      <c r="B28" s="51" t="s">
        <v>1167</v>
      </c>
      <c r="C28" s="48">
        <v>-122</v>
      </c>
      <c r="D28" s="48">
        <v>-5405.77</v>
      </c>
      <c r="E28" s="48">
        <v>2100</v>
      </c>
      <c r="F28" s="48">
        <v>-2568.2799999999988</v>
      </c>
      <c r="G28" s="48">
        <v>2650</v>
      </c>
      <c r="H28" s="48">
        <v>3226.6499999999996</v>
      </c>
      <c r="I28" s="48">
        <v>-5886</v>
      </c>
      <c r="J28" s="48">
        <v>1780</v>
      </c>
    </row>
    <row r="29" spans="1:10" x14ac:dyDescent="0.25">
      <c r="A29" s="51"/>
      <c r="B29" s="51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51"/>
      <c r="B30" s="51"/>
      <c r="C30" s="48"/>
      <c r="D30" s="48"/>
      <c r="E30" s="48"/>
      <c r="F30" s="48"/>
      <c r="G30" s="48"/>
      <c r="H30" s="48"/>
      <c r="I30" s="48"/>
      <c r="J30" s="48"/>
    </row>
  </sheetData>
  <pageMargins left="0.7" right="0.7" top="0.75" bottom="0.75" header="0.3" footer="0.3"/>
  <pageSetup scale="8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N35" sqref="N35"/>
    </sheetView>
  </sheetViews>
  <sheetFormatPr defaultRowHeight="15" x14ac:dyDescent="0.25"/>
  <cols>
    <col min="1" max="1" width="15.7109375" customWidth="1"/>
    <col min="2" max="2" width="33.140625" customWidth="1"/>
    <col min="3" max="4" width="0" hidden="1" customWidth="1"/>
  </cols>
  <sheetData>
    <row r="1" spans="1:10" x14ac:dyDescent="0.25">
      <c r="A1" s="118"/>
      <c r="B1" s="118"/>
      <c r="C1" s="124"/>
      <c r="D1" s="124"/>
      <c r="E1" s="124"/>
      <c r="F1" s="124"/>
      <c r="G1" s="131"/>
      <c r="H1" s="131"/>
      <c r="I1" s="131"/>
      <c r="J1" s="131"/>
    </row>
    <row r="2" spans="1:10" x14ac:dyDescent="0.25">
      <c r="A2" s="118"/>
      <c r="B2" s="118"/>
      <c r="C2" s="124"/>
      <c r="D2" s="124"/>
      <c r="E2" s="124"/>
      <c r="F2" s="124"/>
      <c r="G2" s="131"/>
      <c r="H2" s="131"/>
      <c r="I2" s="131"/>
      <c r="J2" s="131"/>
    </row>
    <row r="3" spans="1:10" x14ac:dyDescent="0.25">
      <c r="A3" s="103" t="s">
        <v>0</v>
      </c>
      <c r="B3" s="132"/>
      <c r="C3" s="133"/>
      <c r="D3" s="133"/>
      <c r="E3" s="133"/>
      <c r="F3" s="133"/>
      <c r="G3" s="134"/>
      <c r="H3" s="134"/>
      <c r="I3" s="134"/>
      <c r="J3" s="134"/>
    </row>
    <row r="4" spans="1:10" x14ac:dyDescent="0.25">
      <c r="A4" s="103" t="s">
        <v>1179</v>
      </c>
      <c r="B4" s="132"/>
      <c r="C4" s="133"/>
      <c r="D4" s="133"/>
      <c r="E4" s="133"/>
      <c r="F4" s="133"/>
      <c r="G4" s="134"/>
      <c r="H4" s="134"/>
      <c r="I4" s="134"/>
      <c r="J4" s="134"/>
    </row>
    <row r="5" spans="1:10" x14ac:dyDescent="0.25">
      <c r="A5" s="103" t="s">
        <v>427</v>
      </c>
      <c r="B5" s="132"/>
      <c r="C5" s="133"/>
      <c r="D5" s="133"/>
      <c r="E5" s="133"/>
      <c r="F5" s="133"/>
      <c r="G5" s="134"/>
      <c r="H5" s="134"/>
      <c r="I5" s="134"/>
      <c r="J5" s="134"/>
    </row>
    <row r="6" spans="1:10" x14ac:dyDescent="0.25">
      <c r="A6" s="118"/>
      <c r="B6" s="118"/>
      <c r="C6" s="124"/>
      <c r="D6" s="124"/>
      <c r="E6" s="124"/>
      <c r="F6" s="124"/>
      <c r="G6" s="131"/>
      <c r="H6" s="131"/>
      <c r="I6" s="131"/>
      <c r="J6" s="131"/>
    </row>
    <row r="7" spans="1:10" x14ac:dyDescent="0.25">
      <c r="A7" s="108" t="s">
        <v>21</v>
      </c>
      <c r="B7" s="108" t="s">
        <v>22</v>
      </c>
      <c r="C7" s="109" t="s">
        <v>30</v>
      </c>
      <c r="D7" s="109" t="s">
        <v>30</v>
      </c>
      <c r="E7" s="109" t="s">
        <v>481</v>
      </c>
      <c r="F7" s="109" t="s">
        <v>481</v>
      </c>
      <c r="G7" s="109" t="s">
        <v>482</v>
      </c>
      <c r="H7" s="109" t="s">
        <v>482</v>
      </c>
      <c r="I7" s="109" t="s">
        <v>482</v>
      </c>
      <c r="J7" s="109" t="s">
        <v>1180</v>
      </c>
    </row>
    <row r="8" spans="1:10" x14ac:dyDescent="0.25">
      <c r="A8" s="108" t="s">
        <v>23</v>
      </c>
      <c r="B8" s="108"/>
      <c r="C8" s="109" t="s">
        <v>31</v>
      </c>
      <c r="D8" s="109" t="s">
        <v>32</v>
      </c>
      <c r="E8" s="109" t="s">
        <v>31</v>
      </c>
      <c r="F8" s="109" t="s">
        <v>32</v>
      </c>
      <c r="G8" s="109" t="s">
        <v>33</v>
      </c>
      <c r="H8" s="109" t="s">
        <v>32</v>
      </c>
      <c r="I8" s="109" t="s">
        <v>123</v>
      </c>
      <c r="J8" s="109" t="s">
        <v>34</v>
      </c>
    </row>
    <row r="9" spans="1:10" ht="15.75" thickBot="1" x14ac:dyDescent="0.3">
      <c r="A9" s="32" t="s">
        <v>2</v>
      </c>
      <c r="B9" s="32"/>
      <c r="C9" s="32" t="s">
        <v>1108</v>
      </c>
      <c r="D9" s="32" t="s">
        <v>1108</v>
      </c>
      <c r="E9" s="32"/>
      <c r="F9" s="32"/>
      <c r="G9" s="32" t="s">
        <v>31</v>
      </c>
      <c r="H9" s="47" t="s">
        <v>35</v>
      </c>
      <c r="I9" s="32" t="s">
        <v>124</v>
      </c>
      <c r="J9" s="32" t="s">
        <v>124</v>
      </c>
    </row>
    <row r="10" spans="1:10" ht="15.75" thickTop="1" x14ac:dyDescent="0.25">
      <c r="A10" s="127"/>
      <c r="B10" s="67" t="s">
        <v>249</v>
      </c>
      <c r="C10" s="48">
        <v>5320</v>
      </c>
      <c r="D10" s="48">
        <v>5320</v>
      </c>
      <c r="E10" s="48">
        <v>12140.269999999999</v>
      </c>
      <c r="F10" s="48">
        <v>12140.269999999999</v>
      </c>
      <c r="G10" s="48">
        <v>19332.759999999995</v>
      </c>
      <c r="H10" s="48">
        <v>19332.759999999995</v>
      </c>
      <c r="I10" s="48">
        <v>19332.759999999995</v>
      </c>
      <c r="J10" s="48">
        <v>20174.759999999995</v>
      </c>
    </row>
    <row r="11" spans="1:10" x14ac:dyDescent="0.25">
      <c r="A11" s="83" t="s">
        <v>4</v>
      </c>
      <c r="B11" s="67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135" t="s">
        <v>428</v>
      </c>
      <c r="B12" s="83" t="s">
        <v>417</v>
      </c>
      <c r="C12" s="48">
        <v>10000</v>
      </c>
      <c r="D12" s="48">
        <v>9231.4599999999991</v>
      </c>
      <c r="E12" s="48">
        <v>9000</v>
      </c>
      <c r="F12" s="48">
        <v>8844.93</v>
      </c>
      <c r="G12" s="48">
        <v>10000</v>
      </c>
      <c r="H12" s="48">
        <v>5529.4</v>
      </c>
      <c r="I12" s="48">
        <v>10000</v>
      </c>
      <c r="J12" s="48">
        <v>10000</v>
      </c>
    </row>
    <row r="13" spans="1:10" x14ac:dyDescent="0.25">
      <c r="A13" s="67" t="s">
        <v>429</v>
      </c>
      <c r="B13" s="67" t="s">
        <v>410</v>
      </c>
      <c r="C13" s="43">
        <v>25</v>
      </c>
      <c r="D13" s="43">
        <v>55.81</v>
      </c>
      <c r="E13" s="43">
        <v>85</v>
      </c>
      <c r="F13" s="43">
        <v>195.71</v>
      </c>
      <c r="G13" s="43">
        <v>25</v>
      </c>
      <c r="H13" s="43">
        <v>215.68</v>
      </c>
      <c r="I13" s="43">
        <v>275</v>
      </c>
      <c r="J13" s="43">
        <v>200</v>
      </c>
    </row>
    <row r="14" spans="1:10" ht="15.75" thickBot="1" x14ac:dyDescent="0.3">
      <c r="A14" s="86"/>
      <c r="B14" s="129" t="s">
        <v>430</v>
      </c>
      <c r="C14" s="48">
        <v>10025</v>
      </c>
      <c r="D14" s="48">
        <v>9287.2699999999986</v>
      </c>
      <c r="E14" s="48">
        <v>9085</v>
      </c>
      <c r="F14" s="48">
        <v>9040.64</v>
      </c>
      <c r="G14" s="48">
        <v>10025</v>
      </c>
      <c r="H14" s="48">
        <v>5745.08</v>
      </c>
      <c r="I14" s="48">
        <v>10275</v>
      </c>
      <c r="J14" s="48">
        <v>10200</v>
      </c>
    </row>
    <row r="15" spans="1:10" ht="16.5" thickTop="1" thickBot="1" x14ac:dyDescent="0.3">
      <c r="A15" s="37"/>
      <c r="B15" s="130" t="s">
        <v>5</v>
      </c>
      <c r="C15" s="50">
        <v>15345</v>
      </c>
      <c r="D15" s="50">
        <v>14607.269999999999</v>
      </c>
      <c r="E15" s="50">
        <v>21225.269999999997</v>
      </c>
      <c r="F15" s="50">
        <v>21180.909999999996</v>
      </c>
      <c r="G15" s="50">
        <v>29357.759999999995</v>
      </c>
      <c r="H15" s="50">
        <v>25077.839999999997</v>
      </c>
      <c r="I15" s="50">
        <v>29607.759999999995</v>
      </c>
      <c r="J15" s="50">
        <v>30374.759999999995</v>
      </c>
    </row>
    <row r="16" spans="1:10" ht="15.75" thickTop="1" x14ac:dyDescent="0.25">
      <c r="A16" s="67" t="s">
        <v>6</v>
      </c>
      <c r="B16" s="67"/>
      <c r="C16" s="49"/>
      <c r="D16" s="49"/>
      <c r="E16" s="48"/>
      <c r="F16" s="48"/>
      <c r="G16" s="48"/>
      <c r="H16" s="48"/>
      <c r="I16" s="48"/>
      <c r="J16" s="48"/>
    </row>
    <row r="17" spans="1:10" x14ac:dyDescent="0.25">
      <c r="A17" s="67" t="s">
        <v>431</v>
      </c>
      <c r="B17" s="67" t="s">
        <v>432</v>
      </c>
      <c r="C17" s="48">
        <v>2500</v>
      </c>
      <c r="D17" s="48">
        <v>2117</v>
      </c>
      <c r="E17" s="48">
        <v>1300</v>
      </c>
      <c r="F17" s="48">
        <v>0</v>
      </c>
      <c r="G17" s="48">
        <v>2500</v>
      </c>
      <c r="H17" s="48">
        <v>0</v>
      </c>
      <c r="I17" s="48">
        <v>0</v>
      </c>
      <c r="J17" s="48">
        <v>0</v>
      </c>
    </row>
    <row r="18" spans="1:10" x14ac:dyDescent="0.25">
      <c r="A18" s="35"/>
      <c r="B18" s="35" t="s">
        <v>1183</v>
      </c>
      <c r="C18" s="40">
        <v>2500</v>
      </c>
      <c r="D18" s="40">
        <v>2117</v>
      </c>
      <c r="E18" s="40">
        <v>1300</v>
      </c>
      <c r="F18" s="40">
        <v>0</v>
      </c>
      <c r="G18" s="40">
        <v>2500</v>
      </c>
      <c r="H18" s="40">
        <v>0</v>
      </c>
      <c r="I18" s="40">
        <v>0</v>
      </c>
      <c r="J18" s="40">
        <v>0</v>
      </c>
    </row>
    <row r="19" spans="1:10" x14ac:dyDescent="0.25">
      <c r="A19" s="67" t="s">
        <v>1170</v>
      </c>
      <c r="B19" s="67" t="s">
        <v>263</v>
      </c>
      <c r="C19" s="48">
        <v>0</v>
      </c>
      <c r="D19" s="48">
        <v>0</v>
      </c>
      <c r="E19" s="48">
        <v>210</v>
      </c>
      <c r="F19" s="48">
        <v>274.55</v>
      </c>
      <c r="G19" s="48">
        <v>300</v>
      </c>
      <c r="H19" s="48">
        <v>0</v>
      </c>
      <c r="I19" s="48">
        <v>0</v>
      </c>
      <c r="J19" s="48">
        <v>0</v>
      </c>
    </row>
    <row r="20" spans="1:10" x14ac:dyDescent="0.25">
      <c r="A20" s="67" t="s">
        <v>433</v>
      </c>
      <c r="B20" s="67" t="s">
        <v>412</v>
      </c>
      <c r="C20" s="48">
        <v>400</v>
      </c>
      <c r="D20" s="48">
        <v>350</v>
      </c>
      <c r="E20" s="48">
        <v>1600</v>
      </c>
      <c r="F20" s="48">
        <v>1573.6</v>
      </c>
      <c r="G20" s="48">
        <v>2000</v>
      </c>
      <c r="H20" s="48">
        <v>0</v>
      </c>
      <c r="I20" s="48">
        <v>450</v>
      </c>
      <c r="J20" s="48">
        <v>2000</v>
      </c>
    </row>
    <row r="21" spans="1:10" x14ac:dyDescent="0.25">
      <c r="A21" s="81"/>
      <c r="B21" s="81" t="s">
        <v>1184</v>
      </c>
      <c r="C21" s="42">
        <v>400</v>
      </c>
      <c r="D21" s="42">
        <v>350</v>
      </c>
      <c r="E21" s="42">
        <v>1810</v>
      </c>
      <c r="F21" s="42">
        <v>1848.1499999999999</v>
      </c>
      <c r="G21" s="42">
        <v>2300</v>
      </c>
      <c r="H21" s="42">
        <v>0</v>
      </c>
      <c r="I21" s="42">
        <v>450</v>
      </c>
      <c r="J21" s="42">
        <v>2000</v>
      </c>
    </row>
    <row r="22" spans="1:10" x14ac:dyDescent="0.25">
      <c r="A22" s="81" t="s">
        <v>434</v>
      </c>
      <c r="B22" s="81" t="s">
        <v>435</v>
      </c>
      <c r="C22" s="42">
        <v>0</v>
      </c>
      <c r="D22" s="42">
        <v>0</v>
      </c>
      <c r="E22" s="42">
        <v>0</v>
      </c>
      <c r="F22" s="42">
        <v>0</v>
      </c>
      <c r="G22" s="42">
        <v>2000</v>
      </c>
      <c r="H22" s="42">
        <v>4276</v>
      </c>
      <c r="I22" s="42">
        <v>8983</v>
      </c>
      <c r="J22" s="42">
        <v>2000</v>
      </c>
    </row>
    <row r="23" spans="1:10" ht="15.75" thickBot="1" x14ac:dyDescent="0.3">
      <c r="A23" s="81"/>
      <c r="B23" s="81" t="s">
        <v>1185</v>
      </c>
      <c r="C23" s="45">
        <v>0</v>
      </c>
      <c r="D23" s="45">
        <v>0</v>
      </c>
      <c r="E23" s="42">
        <v>0</v>
      </c>
      <c r="F23" s="42">
        <v>0</v>
      </c>
      <c r="G23" s="170">
        <v>2000</v>
      </c>
      <c r="H23" s="170">
        <v>4276</v>
      </c>
      <c r="I23" s="170">
        <v>8983</v>
      </c>
      <c r="J23" s="170">
        <v>2000</v>
      </c>
    </row>
    <row r="24" spans="1:10" ht="16.5" thickTop="1" thickBot="1" x14ac:dyDescent="0.3">
      <c r="A24" s="37"/>
      <c r="B24" s="37" t="s">
        <v>250</v>
      </c>
      <c r="C24" s="38">
        <v>2900</v>
      </c>
      <c r="D24" s="38">
        <v>2467</v>
      </c>
      <c r="E24" s="50">
        <v>3110</v>
      </c>
      <c r="F24" s="50">
        <v>1848.1499999999999</v>
      </c>
      <c r="G24" s="171">
        <v>6800</v>
      </c>
      <c r="H24" s="171">
        <v>4276</v>
      </c>
      <c r="I24" s="171">
        <v>9433</v>
      </c>
      <c r="J24" s="171">
        <v>4000</v>
      </c>
    </row>
    <row r="25" spans="1:10" ht="15.75" thickTop="1" x14ac:dyDescent="0.25">
      <c r="A25" s="67"/>
      <c r="B25" s="67"/>
      <c r="C25" s="49"/>
      <c r="D25" s="49"/>
      <c r="E25" s="49"/>
      <c r="F25" s="49"/>
      <c r="G25" s="49"/>
      <c r="H25" s="49"/>
      <c r="I25" s="49"/>
      <c r="J25" s="49"/>
    </row>
    <row r="26" spans="1:10" x14ac:dyDescent="0.25">
      <c r="B26" t="s">
        <v>251</v>
      </c>
      <c r="C26" s="76">
        <v>12445</v>
      </c>
      <c r="D26" s="76">
        <v>12140.269999999999</v>
      </c>
      <c r="E26" s="48">
        <v>18115.269999999997</v>
      </c>
      <c r="F26" s="48">
        <v>19332.759999999995</v>
      </c>
      <c r="G26" s="48">
        <v>22557.759999999995</v>
      </c>
      <c r="H26" s="48">
        <v>20801.839999999997</v>
      </c>
      <c r="I26" s="48">
        <v>20174.759999999995</v>
      </c>
      <c r="J26" s="48">
        <v>26374.759999999995</v>
      </c>
    </row>
    <row r="27" spans="1:10" x14ac:dyDescent="0.25">
      <c r="C27" s="76"/>
      <c r="D27" s="76"/>
      <c r="E27" s="48"/>
      <c r="F27" s="48"/>
      <c r="G27" s="48"/>
      <c r="H27" s="48"/>
      <c r="I27" s="48"/>
      <c r="J27" s="48"/>
    </row>
    <row r="28" spans="1:10" x14ac:dyDescent="0.25">
      <c r="C28" s="76"/>
      <c r="D28" s="76"/>
      <c r="E28" s="48"/>
      <c r="F28" s="48"/>
      <c r="G28" s="48"/>
      <c r="H28" s="48"/>
      <c r="I28" s="48"/>
      <c r="J28" s="48"/>
    </row>
    <row r="29" spans="1:10" x14ac:dyDescent="0.25">
      <c r="E29" s="48"/>
      <c r="F29" s="48"/>
      <c r="G29" s="48"/>
      <c r="H29" s="48"/>
      <c r="I29" s="48"/>
      <c r="J29" s="48"/>
    </row>
    <row r="30" spans="1:10" x14ac:dyDescent="0.25">
      <c r="E30" s="48"/>
      <c r="F30" s="48"/>
      <c r="G30" s="48"/>
      <c r="H30" s="48"/>
      <c r="I30" s="48"/>
      <c r="J30" s="48"/>
    </row>
    <row r="31" spans="1:10" x14ac:dyDescent="0.25">
      <c r="B31" t="s">
        <v>1167</v>
      </c>
      <c r="C31">
        <v>7125</v>
      </c>
      <c r="D31">
        <v>6820.2699999999986</v>
      </c>
      <c r="E31" s="48">
        <v>5974.9999999999982</v>
      </c>
      <c r="F31" s="48">
        <v>7192.4899999999961</v>
      </c>
      <c r="G31" s="48">
        <v>3225</v>
      </c>
      <c r="H31" s="48">
        <v>1469.0800000000017</v>
      </c>
      <c r="I31" s="48">
        <v>842</v>
      </c>
      <c r="J31" s="48">
        <v>6200</v>
      </c>
    </row>
    <row r="32" spans="1:10" x14ac:dyDescent="0.25">
      <c r="E32" s="48"/>
      <c r="F32" s="48"/>
      <c r="G32" s="48"/>
      <c r="H32" s="48"/>
      <c r="I32" s="48"/>
      <c r="J32" s="48"/>
    </row>
    <row r="33" spans="5:10" x14ac:dyDescent="0.25">
      <c r="E33" s="48"/>
      <c r="F33" s="48"/>
      <c r="G33" s="48"/>
      <c r="H33" s="48"/>
      <c r="I33" s="48"/>
      <c r="J33" s="48"/>
    </row>
  </sheetData>
  <pageMargins left="0.7" right="0.7" top="0.75" bottom="0.75" header="0.3" footer="0.3"/>
  <pageSetup scale="8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L31" sqref="L31"/>
    </sheetView>
  </sheetViews>
  <sheetFormatPr defaultRowHeight="15" x14ac:dyDescent="0.25"/>
  <cols>
    <col min="1" max="1" width="17.28515625" customWidth="1"/>
    <col min="2" max="2" width="26.28515625" customWidth="1"/>
    <col min="4" max="4" width="13.28515625" customWidth="1"/>
    <col min="6" max="6" width="11.7109375" customWidth="1"/>
  </cols>
  <sheetData>
    <row r="1" spans="1:8" x14ac:dyDescent="0.25">
      <c r="A1" s="67"/>
      <c r="B1" s="67"/>
      <c r="C1" s="48"/>
      <c r="D1" s="48"/>
      <c r="E1" s="48"/>
      <c r="F1" s="48"/>
      <c r="G1" s="48"/>
      <c r="H1" s="48"/>
    </row>
    <row r="2" spans="1:8" x14ac:dyDescent="0.25">
      <c r="A2" s="67"/>
      <c r="B2" s="67"/>
      <c r="C2" s="48"/>
      <c r="D2" s="48"/>
      <c r="E2" s="48"/>
      <c r="F2" s="48"/>
      <c r="G2" s="48"/>
      <c r="H2" s="48"/>
    </row>
    <row r="3" spans="1:8" x14ac:dyDescent="0.25">
      <c r="A3" s="103" t="s">
        <v>0</v>
      </c>
      <c r="B3" s="103"/>
      <c r="C3" s="77"/>
      <c r="D3" s="77"/>
      <c r="E3" s="77"/>
      <c r="F3" s="77"/>
      <c r="G3" s="77"/>
      <c r="H3" s="77"/>
    </row>
    <row r="4" spans="1:8" x14ac:dyDescent="0.25">
      <c r="A4" s="103" t="s">
        <v>1179</v>
      </c>
      <c r="B4" s="103"/>
      <c r="C4" s="77"/>
      <c r="D4" s="77"/>
      <c r="E4" s="77"/>
      <c r="F4" s="77"/>
      <c r="G4" s="77"/>
      <c r="H4" s="77"/>
    </row>
    <row r="5" spans="1:8" x14ac:dyDescent="0.25">
      <c r="A5" s="103" t="s">
        <v>436</v>
      </c>
      <c r="B5" s="103"/>
      <c r="C5" s="77"/>
      <c r="D5" s="77"/>
      <c r="E5" s="77"/>
      <c r="F5" s="77"/>
      <c r="G5" s="77"/>
      <c r="H5" s="77"/>
    </row>
    <row r="6" spans="1:8" x14ac:dyDescent="0.25">
      <c r="A6" s="136"/>
      <c r="B6" s="136"/>
      <c r="C6" s="121"/>
      <c r="D6" s="121"/>
      <c r="E6" s="121"/>
      <c r="F6" s="121"/>
      <c r="G6" s="121"/>
      <c r="H6" s="121"/>
    </row>
    <row r="7" spans="1:8" x14ac:dyDescent="0.25">
      <c r="A7" s="108" t="s">
        <v>21</v>
      </c>
      <c r="B7" s="108" t="s">
        <v>22</v>
      </c>
      <c r="C7" s="80" t="s">
        <v>481</v>
      </c>
      <c r="D7" s="80" t="s">
        <v>481</v>
      </c>
      <c r="E7" s="80" t="s">
        <v>482</v>
      </c>
      <c r="F7" s="80" t="s">
        <v>482</v>
      </c>
      <c r="G7" s="80" t="s">
        <v>482</v>
      </c>
      <c r="H7" s="80" t="s">
        <v>1180</v>
      </c>
    </row>
    <row r="8" spans="1:8" x14ac:dyDescent="0.25">
      <c r="A8" s="108" t="s">
        <v>23</v>
      </c>
      <c r="B8" s="108"/>
      <c r="C8" s="80" t="s">
        <v>31</v>
      </c>
      <c r="D8" s="80" t="s">
        <v>32</v>
      </c>
      <c r="E8" s="80" t="s">
        <v>33</v>
      </c>
      <c r="F8" s="80" t="s">
        <v>32</v>
      </c>
      <c r="G8" s="80" t="s">
        <v>123</v>
      </c>
      <c r="H8" s="80" t="s">
        <v>34</v>
      </c>
    </row>
    <row r="9" spans="1:8" ht="15.75" thickBot="1" x14ac:dyDescent="0.3">
      <c r="A9" s="32" t="s">
        <v>2</v>
      </c>
      <c r="B9" s="32"/>
      <c r="C9" s="16"/>
      <c r="D9" s="16"/>
      <c r="E9" s="16" t="s">
        <v>124</v>
      </c>
      <c r="F9" s="16" t="s">
        <v>35</v>
      </c>
      <c r="G9" s="16" t="s">
        <v>124</v>
      </c>
      <c r="H9" s="16" t="s">
        <v>124</v>
      </c>
    </row>
    <row r="10" spans="1:8" ht="15.75" thickTop="1" x14ac:dyDescent="0.25">
      <c r="A10" s="67"/>
      <c r="B10" s="67" t="s">
        <v>3</v>
      </c>
      <c r="C10" s="137">
        <v>0.10999999999967258</v>
      </c>
      <c r="D10" s="137">
        <v>0.10999999999967258</v>
      </c>
      <c r="E10" s="137">
        <v>13.319999999999709</v>
      </c>
      <c r="F10" s="137">
        <v>13.319999999999709</v>
      </c>
      <c r="G10" s="137">
        <v>13.319999999999709</v>
      </c>
      <c r="H10" s="137">
        <v>52.319999999999709</v>
      </c>
    </row>
    <row r="11" spans="1:8" x14ac:dyDescent="0.25">
      <c r="A11" s="67" t="s">
        <v>4</v>
      </c>
      <c r="B11" s="67"/>
      <c r="C11" s="49"/>
      <c r="D11" s="49"/>
      <c r="E11" s="49"/>
      <c r="F11" s="49"/>
      <c r="G11" s="49"/>
      <c r="H11" s="49"/>
    </row>
    <row r="12" spans="1:8" x14ac:dyDescent="0.25">
      <c r="A12" s="67" t="s">
        <v>437</v>
      </c>
      <c r="B12" s="67" t="s">
        <v>87</v>
      </c>
      <c r="C12" s="137">
        <v>6</v>
      </c>
      <c r="D12" s="137">
        <v>13.21</v>
      </c>
      <c r="E12" s="137">
        <v>6</v>
      </c>
      <c r="F12" s="137">
        <v>9.3000000000000007</v>
      </c>
      <c r="G12" s="137">
        <v>39</v>
      </c>
      <c r="H12" s="137">
        <v>39</v>
      </c>
    </row>
    <row r="13" spans="1:8" ht="15.75" thickBot="1" x14ac:dyDescent="0.3">
      <c r="A13" s="67" t="s">
        <v>438</v>
      </c>
      <c r="B13" s="67" t="s">
        <v>439</v>
      </c>
      <c r="C13" s="137">
        <v>3592</v>
      </c>
      <c r="D13" s="137">
        <v>3591.56</v>
      </c>
      <c r="E13" s="137">
        <v>3500</v>
      </c>
      <c r="F13" s="137">
        <v>3539.42</v>
      </c>
      <c r="G13" s="137">
        <v>3539</v>
      </c>
      <c r="H13" s="137">
        <v>3539</v>
      </c>
    </row>
    <row r="14" spans="1:8" ht="15.75" thickBot="1" x14ac:dyDescent="0.3">
      <c r="A14" s="138"/>
      <c r="B14" s="122" t="s">
        <v>168</v>
      </c>
      <c r="C14" s="139">
        <v>3598</v>
      </c>
      <c r="D14" s="139">
        <v>3604.77</v>
      </c>
      <c r="E14" s="139">
        <v>3506</v>
      </c>
      <c r="F14" s="139">
        <v>3548.7200000000003</v>
      </c>
      <c r="G14" s="139">
        <v>3578</v>
      </c>
      <c r="H14" s="139">
        <v>3578</v>
      </c>
    </row>
    <row r="15" spans="1:8" ht="16.5" thickTop="1" thickBot="1" x14ac:dyDescent="0.3">
      <c r="A15" s="37"/>
      <c r="B15" s="140" t="s">
        <v>360</v>
      </c>
      <c r="C15" s="141">
        <v>3598.1099999999997</v>
      </c>
      <c r="D15" s="141">
        <v>3604.8799999999997</v>
      </c>
      <c r="E15" s="141">
        <v>3519.3199999999997</v>
      </c>
      <c r="F15" s="141">
        <v>3562.04</v>
      </c>
      <c r="G15" s="141">
        <v>3591.3199999999997</v>
      </c>
      <c r="H15" s="141">
        <v>3630.3199999999997</v>
      </c>
    </row>
    <row r="16" spans="1:8" ht="15.75" thickTop="1" x14ac:dyDescent="0.25">
      <c r="A16" s="67" t="s">
        <v>6</v>
      </c>
      <c r="B16" s="67"/>
      <c r="C16" s="49"/>
      <c r="D16" s="49"/>
      <c r="E16" s="49"/>
      <c r="F16" s="49"/>
      <c r="G16" s="49"/>
      <c r="H16" s="49"/>
    </row>
    <row r="17" spans="1:8" ht="15.75" thickBot="1" x14ac:dyDescent="0.3">
      <c r="A17" s="67" t="s">
        <v>440</v>
      </c>
      <c r="B17" s="67" t="s">
        <v>441</v>
      </c>
      <c r="C17" s="142">
        <v>3592</v>
      </c>
      <c r="D17" s="142">
        <v>3591.56</v>
      </c>
      <c r="E17" s="142">
        <v>3500</v>
      </c>
      <c r="F17" s="142">
        <v>0</v>
      </c>
      <c r="G17" s="142">
        <v>3539</v>
      </c>
      <c r="H17" s="142">
        <v>3539</v>
      </c>
    </row>
    <row r="18" spans="1:8" ht="16.5" thickTop="1" thickBot="1" x14ac:dyDescent="0.3">
      <c r="A18" s="37"/>
      <c r="B18" s="37" t="s">
        <v>250</v>
      </c>
      <c r="C18" s="141">
        <v>3592</v>
      </c>
      <c r="D18" s="141">
        <v>3591.56</v>
      </c>
      <c r="E18" s="141">
        <v>3500</v>
      </c>
      <c r="F18" s="141">
        <v>0</v>
      </c>
      <c r="G18" s="141">
        <v>3539</v>
      </c>
      <c r="H18" s="141">
        <v>3539</v>
      </c>
    </row>
    <row r="19" spans="1:8" ht="15.75" thickTop="1" x14ac:dyDescent="0.25">
      <c r="A19" s="67"/>
      <c r="B19" s="67"/>
      <c r="C19" s="49"/>
      <c r="D19" s="49"/>
      <c r="E19" s="49"/>
      <c r="F19" s="49"/>
      <c r="G19" s="49"/>
      <c r="H19" s="49"/>
    </row>
    <row r="20" spans="1:8" x14ac:dyDescent="0.25">
      <c r="A20" s="67"/>
      <c r="B20" s="67"/>
      <c r="C20" s="49"/>
      <c r="D20" s="49"/>
      <c r="E20" s="49"/>
      <c r="F20" s="49"/>
      <c r="G20" s="49"/>
      <c r="H20" s="49"/>
    </row>
    <row r="21" spans="1:8" x14ac:dyDescent="0.25">
      <c r="A21" s="67"/>
      <c r="B21" s="67" t="s">
        <v>17</v>
      </c>
      <c r="C21" s="137">
        <v>6.1099999999996726</v>
      </c>
      <c r="D21" s="137">
        <v>13.319999999999709</v>
      </c>
      <c r="E21" s="137">
        <v>19.319999999999709</v>
      </c>
      <c r="F21" s="137">
        <v>3562.04</v>
      </c>
      <c r="G21" s="137">
        <v>52.319999999999709</v>
      </c>
      <c r="H21" s="137">
        <v>91.319999999999709</v>
      </c>
    </row>
    <row r="22" spans="1:8" x14ac:dyDescent="0.25">
      <c r="A22" s="67"/>
      <c r="B22" s="67"/>
      <c r="C22" s="137"/>
      <c r="D22" s="137"/>
      <c r="E22" s="137"/>
      <c r="F22" s="137"/>
      <c r="G22" s="137"/>
      <c r="H22" s="137"/>
    </row>
    <row r="23" spans="1:8" x14ac:dyDescent="0.25">
      <c r="A23" s="67"/>
      <c r="B23" s="67" t="s">
        <v>388</v>
      </c>
      <c r="C23" s="137">
        <v>6</v>
      </c>
      <c r="D23" s="137">
        <v>13.210000000000036</v>
      </c>
      <c r="E23" s="137">
        <v>6</v>
      </c>
      <c r="F23" s="137">
        <v>3548.7200000000003</v>
      </c>
      <c r="G23" s="137">
        <v>39</v>
      </c>
      <c r="H23" s="137">
        <v>39</v>
      </c>
    </row>
    <row r="24" spans="1:8" x14ac:dyDescent="0.25">
      <c r="A24" s="67"/>
      <c r="B24" s="67"/>
      <c r="C24" s="137"/>
      <c r="D24" s="137"/>
      <c r="E24" s="137"/>
      <c r="F24" s="137"/>
      <c r="G24" s="49"/>
      <c r="H24" s="49"/>
    </row>
    <row r="25" spans="1:8" x14ac:dyDescent="0.25">
      <c r="A25" s="67"/>
      <c r="B25" s="67"/>
      <c r="C25" s="49"/>
      <c r="D25" s="49"/>
      <c r="E25" s="49"/>
      <c r="F25" s="49"/>
      <c r="G25" s="49"/>
      <c r="H25" s="49"/>
    </row>
  </sheetData>
  <pageMargins left="0.7" right="0.7" top="0.75" bottom="0.75" header="0.3" footer="0.3"/>
  <pageSetup scale="7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P23" sqref="P23"/>
    </sheetView>
  </sheetViews>
  <sheetFormatPr defaultRowHeight="15" x14ac:dyDescent="0.25"/>
  <cols>
    <col min="1" max="1" width="16.42578125" customWidth="1"/>
    <col min="2" max="2" width="33.85546875" customWidth="1"/>
    <col min="4" max="4" width="12.285156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1179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442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67"/>
      <c r="B8" s="67" t="s">
        <v>3</v>
      </c>
      <c r="C8" s="48">
        <v>2995.2</v>
      </c>
      <c r="D8" s="48">
        <v>2994.2</v>
      </c>
      <c r="E8" s="48">
        <v>3032.1499999999996</v>
      </c>
      <c r="F8" s="48">
        <v>3032.1499999999996</v>
      </c>
      <c r="G8" s="48">
        <v>3032.1499999999996</v>
      </c>
      <c r="H8" s="48">
        <v>3092.1499999999996</v>
      </c>
    </row>
    <row r="9" spans="1:8" x14ac:dyDescent="0.25">
      <c r="A9" s="67" t="s">
        <v>4</v>
      </c>
      <c r="B9" s="67"/>
      <c r="C9" s="48"/>
      <c r="D9" s="48"/>
      <c r="E9" s="48"/>
      <c r="F9" s="48"/>
      <c r="G9" s="48"/>
      <c r="H9" s="48"/>
    </row>
    <row r="10" spans="1:8" x14ac:dyDescent="0.25">
      <c r="A10" s="85" t="s">
        <v>1112</v>
      </c>
      <c r="B10" s="85" t="s">
        <v>410</v>
      </c>
      <c r="C10" s="43">
        <v>30</v>
      </c>
      <c r="D10" s="43">
        <v>37.950000000000003</v>
      </c>
      <c r="E10" s="43">
        <v>30</v>
      </c>
      <c r="F10" s="43">
        <v>30.21</v>
      </c>
      <c r="G10" s="43">
        <v>60</v>
      </c>
      <c r="H10" s="43">
        <v>60</v>
      </c>
    </row>
    <row r="11" spans="1:8" ht="15.75" thickBot="1" x14ac:dyDescent="0.3">
      <c r="A11" s="140"/>
      <c r="B11" s="140" t="s">
        <v>168</v>
      </c>
      <c r="C11" s="143">
        <v>30</v>
      </c>
      <c r="D11" s="143">
        <v>37.950000000000003</v>
      </c>
      <c r="E11" s="143">
        <v>30</v>
      </c>
      <c r="F11" s="143">
        <v>30.21</v>
      </c>
      <c r="G11" s="143">
        <v>60</v>
      </c>
      <c r="H11" s="143">
        <v>60</v>
      </c>
    </row>
    <row r="12" spans="1:8" ht="16.5" thickTop="1" thickBot="1" x14ac:dyDescent="0.3">
      <c r="A12" s="37"/>
      <c r="B12" s="37" t="s">
        <v>360</v>
      </c>
      <c r="C12" s="50">
        <v>3025.2</v>
      </c>
      <c r="D12" s="50">
        <v>3032.1499999999996</v>
      </c>
      <c r="E12" s="50">
        <v>3062.1499999999996</v>
      </c>
      <c r="F12" s="50">
        <v>3062.3599999999997</v>
      </c>
      <c r="G12" s="50">
        <v>3092.1499999999996</v>
      </c>
      <c r="H12" s="50">
        <v>3152.1499999999996</v>
      </c>
    </row>
    <row r="13" spans="1:8" ht="15.75" thickTop="1" x14ac:dyDescent="0.25">
      <c r="A13" s="67" t="s">
        <v>6</v>
      </c>
      <c r="B13" s="67"/>
      <c r="C13" s="48"/>
      <c r="D13" s="48"/>
      <c r="E13" s="48"/>
      <c r="F13" s="48"/>
      <c r="G13" s="48"/>
      <c r="H13" s="48"/>
    </row>
    <row r="14" spans="1:8" x14ac:dyDescent="0.25">
      <c r="A14" s="67" t="s">
        <v>443</v>
      </c>
      <c r="B14" s="67" t="s">
        <v>444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</row>
    <row r="15" spans="1:8" x14ac:dyDescent="0.25">
      <c r="A15" s="67" t="s">
        <v>445</v>
      </c>
      <c r="B15" s="67" t="s">
        <v>446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</row>
    <row r="16" spans="1:8" ht="15.75" thickBot="1" x14ac:dyDescent="0.3">
      <c r="A16" s="85" t="s">
        <v>447</v>
      </c>
      <c r="B16" s="67" t="s">
        <v>448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ht="16.5" thickTop="1" thickBot="1" x14ac:dyDescent="0.3">
      <c r="A17" s="37"/>
      <c r="B17" s="37" t="s">
        <v>250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</row>
    <row r="18" spans="1:8" ht="15.75" thickTop="1" x14ac:dyDescent="0.25">
      <c r="A18" s="67"/>
      <c r="B18" s="67"/>
      <c r="C18" s="48"/>
      <c r="D18" s="48"/>
      <c r="E18" s="48"/>
      <c r="F18" s="48"/>
      <c r="G18" s="48"/>
      <c r="H18" s="48"/>
    </row>
    <row r="19" spans="1:8" x14ac:dyDescent="0.25">
      <c r="A19" s="67"/>
      <c r="B19" s="67" t="s">
        <v>17</v>
      </c>
      <c r="C19" s="48">
        <v>3025.2</v>
      </c>
      <c r="D19" s="48">
        <v>3032.1499999999996</v>
      </c>
      <c r="E19" s="48">
        <v>3062.1499999999996</v>
      </c>
      <c r="F19" s="48">
        <v>3062.3599999999997</v>
      </c>
      <c r="G19" s="48">
        <v>3092.1499999999996</v>
      </c>
      <c r="H19" s="48">
        <v>3152.1499999999996</v>
      </c>
    </row>
    <row r="20" spans="1:8" x14ac:dyDescent="0.25">
      <c r="A20" s="67"/>
      <c r="B20" s="67"/>
      <c r="C20" s="48"/>
      <c r="D20" s="48"/>
      <c r="E20" s="48"/>
      <c r="F20" s="48"/>
      <c r="G20" s="48"/>
      <c r="H20" s="48"/>
    </row>
    <row r="21" spans="1:8" x14ac:dyDescent="0.25">
      <c r="A21" s="67"/>
      <c r="B21" s="67" t="s">
        <v>388</v>
      </c>
      <c r="C21" s="48">
        <v>30</v>
      </c>
      <c r="D21" s="48">
        <v>37.950000000000003</v>
      </c>
      <c r="E21" s="48">
        <v>30</v>
      </c>
      <c r="F21" s="48">
        <v>30.21</v>
      </c>
      <c r="G21" s="48">
        <v>60</v>
      </c>
      <c r="H21" s="48">
        <v>60</v>
      </c>
    </row>
    <row r="22" spans="1:8" x14ac:dyDescent="0.25">
      <c r="A22" s="67"/>
      <c r="B22" s="67"/>
      <c r="C22" s="48"/>
      <c r="D22" s="48"/>
      <c r="E22" s="48"/>
      <c r="F22" s="48"/>
      <c r="G22" s="48"/>
      <c r="H22" s="48"/>
    </row>
    <row r="23" spans="1:8" x14ac:dyDescent="0.25">
      <c r="A23" s="76"/>
      <c r="B23" s="76"/>
      <c r="C23" s="76"/>
      <c r="D23" s="76"/>
      <c r="E23" s="76"/>
      <c r="F23" s="76"/>
    </row>
    <row r="24" spans="1:8" x14ac:dyDescent="0.25">
      <c r="A24" s="76"/>
      <c r="B24" s="76" t="s">
        <v>1285</v>
      </c>
      <c r="C24" s="76"/>
      <c r="D24" s="76"/>
      <c r="E24" s="76"/>
      <c r="F24" s="76"/>
    </row>
    <row r="25" spans="1:8" x14ac:dyDescent="0.25">
      <c r="A25" s="76"/>
      <c r="B25" s="76" t="s">
        <v>1286</v>
      </c>
      <c r="C25" s="76"/>
      <c r="D25" s="76"/>
      <c r="E25" s="76"/>
      <c r="F25" s="76"/>
    </row>
    <row r="26" spans="1:8" x14ac:dyDescent="0.25">
      <c r="A26" s="76"/>
      <c r="B26" s="76" t="s">
        <v>1287</v>
      </c>
      <c r="C26" s="76"/>
      <c r="D26" s="76"/>
      <c r="E26" s="76"/>
      <c r="F26" s="76"/>
    </row>
    <row r="27" spans="1:8" x14ac:dyDescent="0.25">
      <c r="A27" s="76"/>
      <c r="B27" s="76"/>
      <c r="C27" s="76"/>
      <c r="D27" s="76"/>
      <c r="E27" s="76"/>
      <c r="F27" s="76"/>
    </row>
    <row r="28" spans="1:8" x14ac:dyDescent="0.25">
      <c r="A28" s="76"/>
      <c r="B28" s="76" t="s">
        <v>1288</v>
      </c>
      <c r="C28" s="76"/>
      <c r="D28" s="76"/>
      <c r="E28" s="76"/>
      <c r="F28" s="76"/>
    </row>
    <row r="29" spans="1:8" x14ac:dyDescent="0.25">
      <c r="A29" s="76"/>
      <c r="B29" s="76" t="s">
        <v>1289</v>
      </c>
      <c r="C29" s="76"/>
      <c r="D29" s="76"/>
      <c r="E29" s="76"/>
      <c r="F29" s="76"/>
    </row>
    <row r="30" spans="1:8" x14ac:dyDescent="0.25">
      <c r="A30" s="76"/>
      <c r="B30" s="76" t="s">
        <v>1290</v>
      </c>
      <c r="C30" s="76"/>
      <c r="D30" s="76"/>
      <c r="E30" s="76"/>
      <c r="F30" s="76"/>
    </row>
    <row r="31" spans="1:8" x14ac:dyDescent="0.25">
      <c r="A31" s="76"/>
      <c r="B31" s="76" t="s">
        <v>1291</v>
      </c>
      <c r="C31" s="76"/>
      <c r="D31" s="76"/>
      <c r="E31" s="76"/>
      <c r="F31" s="76"/>
    </row>
    <row r="32" spans="1:8" x14ac:dyDescent="0.25">
      <c r="A32" s="76"/>
      <c r="B32" s="76"/>
      <c r="C32" s="76"/>
      <c r="D32" s="76"/>
      <c r="E32" s="76"/>
      <c r="F32" s="76"/>
    </row>
    <row r="33" spans="1:6" x14ac:dyDescent="0.25">
      <c r="A33" s="76"/>
      <c r="B33" s="76"/>
      <c r="C33" s="76"/>
      <c r="D33" s="76"/>
      <c r="E33" s="76"/>
      <c r="F33" s="76"/>
    </row>
  </sheetData>
  <pageMargins left="0.7" right="0.7" top="0.75" bottom="0.75" header="0.3" footer="0.3"/>
  <pageSetup scale="7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B35" sqref="B35"/>
    </sheetView>
  </sheetViews>
  <sheetFormatPr defaultRowHeight="15" x14ac:dyDescent="0.25"/>
  <cols>
    <col min="1" max="1" width="17" customWidth="1"/>
    <col min="2" max="2" width="34.7109375" customWidth="1"/>
    <col min="4" max="4" width="12.140625" customWidth="1"/>
    <col min="6" max="6" width="10.1406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1179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449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67"/>
      <c r="B8" s="67" t="s">
        <v>3</v>
      </c>
      <c r="C8" s="48">
        <v>31014.099999999995</v>
      </c>
      <c r="D8" s="48">
        <v>31014.099999999995</v>
      </c>
      <c r="E8" s="48">
        <v>28721.259999999995</v>
      </c>
      <c r="F8" s="48">
        <v>28721.259999999995</v>
      </c>
      <c r="G8" s="48">
        <v>28721.259999999995</v>
      </c>
      <c r="H8" s="48">
        <v>32615.259999999995</v>
      </c>
    </row>
    <row r="9" spans="1:8" x14ac:dyDescent="0.25">
      <c r="A9" s="49" t="s">
        <v>4</v>
      </c>
      <c r="B9" s="49"/>
      <c r="C9" s="49"/>
      <c r="D9" s="49"/>
      <c r="E9" s="49"/>
      <c r="F9" s="49"/>
      <c r="G9" s="49"/>
      <c r="H9" s="49"/>
    </row>
    <row r="10" spans="1:8" x14ac:dyDescent="0.25">
      <c r="A10" s="49" t="s">
        <v>450</v>
      </c>
      <c r="B10" s="49" t="s">
        <v>410</v>
      </c>
      <c r="C10" s="48">
        <v>306</v>
      </c>
      <c r="D10" s="48">
        <v>384.53</v>
      </c>
      <c r="E10" s="48">
        <v>306</v>
      </c>
      <c r="F10" s="48">
        <v>314.79000000000002</v>
      </c>
      <c r="G10" s="48">
        <v>600</v>
      </c>
      <c r="H10" s="48">
        <v>600</v>
      </c>
    </row>
    <row r="11" spans="1:8" ht="15.75" thickBot="1" x14ac:dyDescent="0.3">
      <c r="A11" s="49" t="s">
        <v>451</v>
      </c>
      <c r="B11" s="49" t="s">
        <v>452</v>
      </c>
      <c r="C11" s="48">
        <v>473</v>
      </c>
      <c r="D11" s="48">
        <v>472.5</v>
      </c>
      <c r="E11" s="48">
        <v>0</v>
      </c>
      <c r="F11" s="48">
        <v>5221.3</v>
      </c>
      <c r="G11" s="48">
        <v>7500</v>
      </c>
      <c r="H11" s="48">
        <v>10000</v>
      </c>
    </row>
    <row r="12" spans="1:8" ht="15.75" thickBot="1" x14ac:dyDescent="0.3">
      <c r="A12" s="144"/>
      <c r="B12" s="144" t="s">
        <v>168</v>
      </c>
      <c r="C12" s="113">
        <v>779</v>
      </c>
      <c r="D12" s="113">
        <v>857.03</v>
      </c>
      <c r="E12" s="113">
        <v>306</v>
      </c>
      <c r="F12" s="113">
        <v>5536.09</v>
      </c>
      <c r="G12" s="113">
        <v>8100</v>
      </c>
      <c r="H12" s="113">
        <v>10600</v>
      </c>
    </row>
    <row r="13" spans="1:8" ht="15.75" thickBot="1" x14ac:dyDescent="0.3">
      <c r="A13" s="144"/>
      <c r="B13" s="144" t="s">
        <v>360</v>
      </c>
      <c r="C13" s="113">
        <v>31793.099999999995</v>
      </c>
      <c r="D13" s="113">
        <v>31871.129999999994</v>
      </c>
      <c r="E13" s="113">
        <v>29027.259999999995</v>
      </c>
      <c r="F13" s="113">
        <v>34257.349999999991</v>
      </c>
      <c r="G13" s="113">
        <v>36821.259999999995</v>
      </c>
      <c r="H13" s="113">
        <v>43215.259999999995</v>
      </c>
    </row>
    <row r="14" spans="1:8" x14ac:dyDescent="0.25">
      <c r="A14" s="49" t="s">
        <v>6</v>
      </c>
      <c r="B14" s="49"/>
      <c r="C14" s="49"/>
      <c r="D14" s="49"/>
      <c r="E14" s="49"/>
      <c r="F14" s="49"/>
      <c r="G14" s="48"/>
      <c r="H14" s="48"/>
    </row>
    <row r="15" spans="1:8" x14ac:dyDescent="0.25">
      <c r="A15" s="49" t="s">
        <v>453</v>
      </c>
      <c r="B15" s="49" t="s">
        <v>454</v>
      </c>
      <c r="C15" s="48">
        <v>1070</v>
      </c>
      <c r="D15" s="48">
        <v>989.87</v>
      </c>
      <c r="E15" s="48">
        <v>2000</v>
      </c>
      <c r="F15" s="48">
        <v>350.23</v>
      </c>
      <c r="G15" s="48">
        <v>700</v>
      </c>
      <c r="H15" s="48">
        <v>1000</v>
      </c>
    </row>
    <row r="16" spans="1:8" x14ac:dyDescent="0.25">
      <c r="A16" s="49" t="s">
        <v>455</v>
      </c>
      <c r="B16" s="49" t="s">
        <v>412</v>
      </c>
      <c r="C16" s="48">
        <v>0</v>
      </c>
      <c r="D16" s="48">
        <v>0</v>
      </c>
      <c r="E16" s="48">
        <v>0</v>
      </c>
      <c r="F16" s="48">
        <v>444.73</v>
      </c>
      <c r="G16" s="48">
        <v>1626</v>
      </c>
      <c r="H16" s="48">
        <v>500</v>
      </c>
    </row>
    <row r="17" spans="1:8" x14ac:dyDescent="0.25">
      <c r="A17" s="49" t="s">
        <v>1292</v>
      </c>
      <c r="B17" s="49" t="s">
        <v>1293</v>
      </c>
      <c r="C17" s="48">
        <v>0</v>
      </c>
      <c r="D17" s="48">
        <v>0</v>
      </c>
      <c r="E17" s="48">
        <v>0</v>
      </c>
      <c r="F17" s="48">
        <v>0</v>
      </c>
      <c r="G17" s="48">
        <v>1880</v>
      </c>
      <c r="H17" s="48">
        <v>4000</v>
      </c>
    </row>
    <row r="18" spans="1:8" x14ac:dyDescent="0.25">
      <c r="A18" s="49" t="s">
        <v>1113</v>
      </c>
      <c r="B18" s="49" t="s">
        <v>425</v>
      </c>
      <c r="C18" s="48">
        <v>1920</v>
      </c>
      <c r="D18" s="48">
        <v>2160</v>
      </c>
      <c r="E18" s="48">
        <v>0</v>
      </c>
      <c r="F18" s="48">
        <v>0</v>
      </c>
      <c r="G18" s="48">
        <v>0</v>
      </c>
      <c r="H18" s="48">
        <v>3000</v>
      </c>
    </row>
    <row r="19" spans="1:8" ht="15.75" thickBot="1" x14ac:dyDescent="0.3">
      <c r="A19" s="213"/>
      <c r="B19" s="213" t="s">
        <v>456</v>
      </c>
      <c r="C19" s="214">
        <v>2990</v>
      </c>
      <c r="D19" s="214">
        <v>3149.87</v>
      </c>
      <c r="E19" s="214">
        <v>2000</v>
      </c>
      <c r="F19" s="214">
        <v>794.96</v>
      </c>
      <c r="G19" s="214">
        <v>4206</v>
      </c>
      <c r="H19" s="214">
        <v>8500</v>
      </c>
    </row>
    <row r="20" spans="1:8" ht="15.75" thickBot="1" x14ac:dyDescent="0.3">
      <c r="A20" s="144"/>
      <c r="B20" s="144" t="s">
        <v>250</v>
      </c>
      <c r="C20" s="113">
        <v>2990</v>
      </c>
      <c r="D20" s="113">
        <v>3149.87</v>
      </c>
      <c r="E20" s="113">
        <v>2000</v>
      </c>
      <c r="F20" s="113">
        <v>794.96</v>
      </c>
      <c r="G20" s="113">
        <v>4206</v>
      </c>
      <c r="H20" s="113">
        <v>8500</v>
      </c>
    </row>
    <row r="21" spans="1:8" x14ac:dyDescent="0.25">
      <c r="A21" s="168"/>
      <c r="B21" s="168" t="s">
        <v>17</v>
      </c>
      <c r="C21" s="151">
        <v>28803.099999999995</v>
      </c>
      <c r="D21" s="151">
        <v>28721.259999999995</v>
      </c>
      <c r="E21" s="151">
        <v>27027.259999999995</v>
      </c>
      <c r="F21" s="151">
        <v>33462.389999999992</v>
      </c>
      <c r="G21" s="151">
        <v>32615.259999999995</v>
      </c>
      <c r="H21" s="151">
        <v>34715.259999999995</v>
      </c>
    </row>
    <row r="22" spans="1:8" x14ac:dyDescent="0.25">
      <c r="A22" s="49"/>
      <c r="B22" s="49"/>
      <c r="C22" s="48"/>
      <c r="D22" s="48"/>
      <c r="E22" s="48"/>
      <c r="F22" s="48"/>
      <c r="G22" s="48"/>
      <c r="H22" s="48"/>
    </row>
    <row r="23" spans="1:8" x14ac:dyDescent="0.25">
      <c r="A23" s="49"/>
      <c r="B23" s="49" t="s">
        <v>223</v>
      </c>
      <c r="C23" s="49">
        <v>-2211</v>
      </c>
      <c r="D23" s="49">
        <v>-2292.84</v>
      </c>
      <c r="E23" s="49">
        <v>-1694</v>
      </c>
      <c r="F23" s="49">
        <v>4741.13</v>
      </c>
      <c r="G23" s="48">
        <v>3894</v>
      </c>
      <c r="H23" s="49">
        <v>2100</v>
      </c>
    </row>
    <row r="24" spans="1:8" x14ac:dyDescent="0.25">
      <c r="A24" s="49"/>
      <c r="B24" s="49"/>
      <c r="C24" s="48"/>
      <c r="D24" s="48"/>
      <c r="E24" s="48"/>
      <c r="F24" s="48"/>
      <c r="G24" s="48"/>
      <c r="H24" s="48"/>
    </row>
    <row r="25" spans="1:8" x14ac:dyDescent="0.25">
      <c r="A25" s="49"/>
      <c r="B25" s="49"/>
      <c r="C25" s="48"/>
      <c r="D25" s="48"/>
      <c r="E25" s="48"/>
      <c r="F25" s="48"/>
      <c r="G25" s="48"/>
      <c r="H25" s="48"/>
    </row>
    <row r="26" spans="1:8" x14ac:dyDescent="0.25">
      <c r="A26" s="49"/>
      <c r="B26" s="49" t="s">
        <v>1171</v>
      </c>
      <c r="C26" s="48"/>
      <c r="D26" s="48"/>
      <c r="E26" s="48"/>
      <c r="F26" s="48"/>
      <c r="G26" s="48"/>
      <c r="H26" s="48"/>
    </row>
    <row r="27" spans="1:8" x14ac:dyDescent="0.25">
      <c r="A27" s="49"/>
      <c r="B27" s="49" t="s">
        <v>1172</v>
      </c>
      <c r="C27" s="49"/>
      <c r="D27" s="49"/>
      <c r="E27" s="49"/>
      <c r="F27" s="49"/>
      <c r="G27" s="48"/>
      <c r="H27" s="48"/>
    </row>
    <row r="28" spans="1:8" x14ac:dyDescent="0.25">
      <c r="B28" s="49" t="s">
        <v>1173</v>
      </c>
    </row>
    <row r="29" spans="1:8" x14ac:dyDescent="0.25">
      <c r="B29" s="49" t="s">
        <v>1174</v>
      </c>
    </row>
    <row r="30" spans="1:8" x14ac:dyDescent="0.25">
      <c r="B30" s="49"/>
    </row>
  </sheetData>
  <pageMargins left="0.7" right="0.7" top="0.75" bottom="0.75" header="0.3" footer="0.3"/>
  <pageSetup scale="7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K22" sqref="K22"/>
    </sheetView>
  </sheetViews>
  <sheetFormatPr defaultRowHeight="15" x14ac:dyDescent="0.25"/>
  <cols>
    <col min="1" max="1" width="17.85546875" customWidth="1"/>
    <col min="2" max="2" width="35.28515625" bestFit="1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1179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457</v>
      </c>
      <c r="B3" s="103"/>
      <c r="C3" s="77"/>
      <c r="D3" s="77"/>
      <c r="E3" s="77"/>
      <c r="F3" s="77"/>
      <c r="G3" s="77"/>
      <c r="H3" s="77"/>
    </row>
    <row r="4" spans="1:8" x14ac:dyDescent="0.25">
      <c r="A4" s="118"/>
      <c r="B4" s="118"/>
      <c r="C4" s="65"/>
      <c r="D4" s="65"/>
      <c r="E4" s="65"/>
      <c r="F4" s="65"/>
      <c r="G4" s="65"/>
      <c r="H4" s="65"/>
    </row>
    <row r="5" spans="1:8" x14ac:dyDescent="0.25">
      <c r="A5" s="108" t="s">
        <v>21</v>
      </c>
      <c r="B5" s="108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127"/>
      <c r="B8" s="67" t="s">
        <v>249</v>
      </c>
      <c r="C8" s="48">
        <v>19793.09</v>
      </c>
      <c r="D8" s="48">
        <v>19793.09</v>
      </c>
      <c r="E8" s="48">
        <v>12868.34</v>
      </c>
      <c r="F8" s="48">
        <v>12868.34</v>
      </c>
      <c r="G8" s="48">
        <v>12868.34</v>
      </c>
      <c r="H8" s="48">
        <v>17268.34</v>
      </c>
    </row>
    <row r="9" spans="1:8" x14ac:dyDescent="0.25">
      <c r="A9" s="83" t="s">
        <v>4</v>
      </c>
      <c r="B9" s="127"/>
      <c r="C9" s="111"/>
      <c r="D9" s="111"/>
      <c r="E9" s="111"/>
      <c r="F9" s="111"/>
      <c r="G9" s="111"/>
      <c r="H9" s="111"/>
    </row>
    <row r="10" spans="1:8" x14ac:dyDescent="0.25">
      <c r="A10" s="83" t="s">
        <v>458</v>
      </c>
      <c r="B10" s="83" t="s">
        <v>459</v>
      </c>
      <c r="C10" s="52">
        <v>19200</v>
      </c>
      <c r="D10" s="52">
        <v>13335</v>
      </c>
      <c r="E10" s="52">
        <v>19200</v>
      </c>
      <c r="F10" s="52">
        <v>4695.3</v>
      </c>
      <c r="G10" s="52">
        <v>19200</v>
      </c>
      <c r="H10" s="52">
        <v>19200</v>
      </c>
    </row>
    <row r="11" spans="1:8" x14ac:dyDescent="0.25">
      <c r="A11" s="83" t="s">
        <v>460</v>
      </c>
      <c r="B11" s="83" t="s">
        <v>87</v>
      </c>
      <c r="C11" s="52">
        <v>75</v>
      </c>
      <c r="D11" s="52">
        <v>182.27</v>
      </c>
      <c r="E11" s="52">
        <v>100</v>
      </c>
      <c r="F11" s="52">
        <v>176.09</v>
      </c>
      <c r="G11" s="52">
        <v>200</v>
      </c>
      <c r="H11" s="52">
        <v>100</v>
      </c>
    </row>
    <row r="12" spans="1:8" ht="15.75" thickBot="1" x14ac:dyDescent="0.3">
      <c r="A12" s="86"/>
      <c r="B12" s="86" t="s">
        <v>168</v>
      </c>
      <c r="C12" s="145">
        <v>19275</v>
      </c>
      <c r="D12" s="145">
        <v>13517.27</v>
      </c>
      <c r="E12" s="145">
        <v>19300</v>
      </c>
      <c r="F12" s="145">
        <v>4871.3900000000003</v>
      </c>
      <c r="G12" s="145">
        <v>19400</v>
      </c>
      <c r="H12" s="145">
        <v>19300</v>
      </c>
    </row>
    <row r="13" spans="1:8" ht="16.5" thickTop="1" thickBot="1" x14ac:dyDescent="0.3">
      <c r="A13" s="37"/>
      <c r="B13" s="37" t="s">
        <v>5</v>
      </c>
      <c r="C13" s="146">
        <v>39068.089999999997</v>
      </c>
      <c r="D13" s="146">
        <v>33310.36</v>
      </c>
      <c r="E13" s="146">
        <v>32168.34</v>
      </c>
      <c r="F13" s="146">
        <v>17739.73</v>
      </c>
      <c r="G13" s="146">
        <v>32268.34</v>
      </c>
      <c r="H13" s="146">
        <v>36568.339999999997</v>
      </c>
    </row>
    <row r="14" spans="1:8" ht="15.75" thickTop="1" x14ac:dyDescent="0.25">
      <c r="A14" s="67" t="s">
        <v>6</v>
      </c>
      <c r="B14" s="67"/>
      <c r="C14" s="48"/>
      <c r="D14" s="48"/>
      <c r="E14" s="48"/>
      <c r="F14" s="48"/>
      <c r="G14" s="48"/>
      <c r="H14" s="48"/>
    </row>
    <row r="15" spans="1:8" x14ac:dyDescent="0.25">
      <c r="A15" s="49" t="s">
        <v>461</v>
      </c>
      <c r="B15" s="49" t="s">
        <v>462</v>
      </c>
      <c r="C15" s="52">
        <v>5500</v>
      </c>
      <c r="D15" s="52">
        <v>6369.02</v>
      </c>
      <c r="E15" s="52">
        <v>0</v>
      </c>
      <c r="F15" s="52">
        <v>-550.32000000000005</v>
      </c>
      <c r="G15" s="48">
        <v>0</v>
      </c>
      <c r="H15" s="48">
        <v>0</v>
      </c>
    </row>
    <row r="16" spans="1:8" x14ac:dyDescent="0.25">
      <c r="A16" s="67" t="s">
        <v>464</v>
      </c>
      <c r="B16" s="67" t="s">
        <v>465</v>
      </c>
      <c r="C16" s="52">
        <v>15500</v>
      </c>
      <c r="D16" s="52">
        <v>14073</v>
      </c>
      <c r="E16" s="52">
        <v>0</v>
      </c>
      <c r="F16" s="52">
        <v>4142.1400000000003</v>
      </c>
      <c r="G16" s="48">
        <v>5000</v>
      </c>
      <c r="H16" s="48">
        <v>5000</v>
      </c>
    </row>
    <row r="17" spans="1:8" ht="15.75" thickBot="1" x14ac:dyDescent="0.3">
      <c r="A17" s="67" t="s">
        <v>1114</v>
      </c>
      <c r="B17" s="67" t="s">
        <v>1115</v>
      </c>
      <c r="C17" s="52">
        <v>0</v>
      </c>
      <c r="D17" s="52">
        <v>0</v>
      </c>
      <c r="E17" s="52">
        <v>15000</v>
      </c>
      <c r="F17" s="52">
        <v>0</v>
      </c>
      <c r="G17" s="48">
        <v>10000</v>
      </c>
      <c r="H17" s="48">
        <v>10000</v>
      </c>
    </row>
    <row r="18" spans="1:8" ht="16.5" thickTop="1" thickBot="1" x14ac:dyDescent="0.3">
      <c r="A18" s="37"/>
      <c r="B18" s="37" t="s">
        <v>250</v>
      </c>
      <c r="C18" s="146">
        <v>21000</v>
      </c>
      <c r="D18" s="146">
        <v>20442.02</v>
      </c>
      <c r="E18" s="146">
        <v>15000</v>
      </c>
      <c r="F18" s="146">
        <v>3591.82</v>
      </c>
      <c r="G18" s="50">
        <v>15000</v>
      </c>
      <c r="H18" s="50">
        <v>15000</v>
      </c>
    </row>
    <row r="19" spans="1:8" ht="15.75" thickTop="1" x14ac:dyDescent="0.25">
      <c r="A19" s="67"/>
      <c r="B19" s="67"/>
      <c r="C19" s="48"/>
      <c r="D19" s="48"/>
      <c r="E19" s="48"/>
      <c r="F19" s="48"/>
      <c r="G19" s="48"/>
      <c r="H19" s="48"/>
    </row>
    <row r="20" spans="1:8" x14ac:dyDescent="0.25">
      <c r="A20" s="67"/>
      <c r="B20" s="67"/>
      <c r="C20" s="48"/>
      <c r="D20" s="48"/>
      <c r="E20" s="48"/>
      <c r="F20" s="48"/>
      <c r="G20" s="48"/>
      <c r="H20" s="48"/>
    </row>
    <row r="21" spans="1:8" x14ac:dyDescent="0.25">
      <c r="A21" s="67"/>
      <c r="B21" s="67" t="s">
        <v>251</v>
      </c>
      <c r="C21" s="48">
        <v>18068.089999999997</v>
      </c>
      <c r="D21" s="48">
        <v>12868.34</v>
      </c>
      <c r="E21" s="48">
        <v>17168.34</v>
      </c>
      <c r="F21" s="48">
        <v>14147.91</v>
      </c>
      <c r="G21" s="48">
        <v>17268.34</v>
      </c>
      <c r="H21" s="48">
        <v>21568.339999999997</v>
      </c>
    </row>
    <row r="22" spans="1:8" x14ac:dyDescent="0.25">
      <c r="A22" s="67"/>
      <c r="B22" s="67"/>
      <c r="C22" s="48"/>
      <c r="D22" s="48"/>
      <c r="E22" s="48"/>
      <c r="F22" s="48"/>
      <c r="G22" s="48"/>
      <c r="H22" s="48"/>
    </row>
    <row r="23" spans="1:8" x14ac:dyDescent="0.25">
      <c r="A23" s="67"/>
      <c r="B23" s="67"/>
      <c r="C23" s="48"/>
      <c r="D23" s="48"/>
      <c r="E23" s="48"/>
      <c r="F23" s="48"/>
      <c r="G23" s="48"/>
      <c r="H23" s="48"/>
    </row>
    <row r="24" spans="1:8" x14ac:dyDescent="0.25">
      <c r="A24" s="67"/>
      <c r="B24" s="67" t="s">
        <v>252</v>
      </c>
      <c r="C24" s="48">
        <v>-1725</v>
      </c>
      <c r="D24" s="48">
        <v>-6924.75</v>
      </c>
      <c r="E24" s="48">
        <v>4300</v>
      </c>
      <c r="F24" s="48">
        <v>1279.5700000000002</v>
      </c>
      <c r="G24" s="48">
        <v>4400</v>
      </c>
      <c r="H24" s="48">
        <v>4300</v>
      </c>
    </row>
    <row r="25" spans="1:8" x14ac:dyDescent="0.25">
      <c r="A25" s="67"/>
      <c r="B25" s="67"/>
      <c r="C25" s="48"/>
      <c r="D25" s="48"/>
      <c r="E25" s="48"/>
      <c r="F25" s="48"/>
      <c r="G25" s="48"/>
      <c r="H25" s="48"/>
    </row>
    <row r="26" spans="1:8" x14ac:dyDescent="0.25">
      <c r="A26" s="67"/>
      <c r="B26" s="67"/>
      <c r="C26" s="48"/>
      <c r="D26" s="48"/>
      <c r="E26" s="48"/>
      <c r="F26" s="48"/>
      <c r="G26" s="48"/>
      <c r="H26" s="48"/>
    </row>
    <row r="27" spans="1:8" x14ac:dyDescent="0.25">
      <c r="C27" s="76"/>
      <c r="D27" s="76"/>
      <c r="E27" s="76"/>
      <c r="F27" s="76"/>
    </row>
  </sheetData>
  <pageMargins left="0.7" right="0.7" top="0.75" bottom="0.75" header="0.3" footer="0.3"/>
  <pageSetup scale="7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K28" sqref="K28"/>
    </sheetView>
  </sheetViews>
  <sheetFormatPr defaultRowHeight="15" x14ac:dyDescent="0.25"/>
  <cols>
    <col min="1" max="1" width="13.42578125" customWidth="1"/>
    <col min="2" max="2" width="32.57031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1179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466</v>
      </c>
      <c r="B3" s="103"/>
      <c r="C3" s="77"/>
      <c r="D3" s="77"/>
      <c r="E3" s="77"/>
      <c r="F3" s="77"/>
      <c r="G3" s="77"/>
      <c r="H3" s="77"/>
    </row>
    <row r="4" spans="1:8" x14ac:dyDescent="0.25">
      <c r="A4" s="136"/>
      <c r="B4" s="136"/>
      <c r="C4" s="121"/>
      <c r="D4" s="121"/>
      <c r="E4" s="121"/>
      <c r="F4" s="121"/>
      <c r="G4" s="121"/>
      <c r="H4" s="121"/>
    </row>
    <row r="5" spans="1:8" x14ac:dyDescent="0.25">
      <c r="A5" s="108" t="s">
        <v>21</v>
      </c>
      <c r="B5" s="108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67"/>
      <c r="B8" s="67" t="s">
        <v>3</v>
      </c>
      <c r="C8" s="48">
        <v>118155.36</v>
      </c>
      <c r="D8" s="48">
        <v>118155.36</v>
      </c>
      <c r="E8" s="48">
        <v>132719.79999999999</v>
      </c>
      <c r="F8" s="48">
        <v>132719.79999999999</v>
      </c>
      <c r="G8" s="48">
        <v>132719.79999999999</v>
      </c>
      <c r="H8" s="48">
        <v>148219.79999999999</v>
      </c>
    </row>
    <row r="9" spans="1:8" x14ac:dyDescent="0.25">
      <c r="A9" s="67" t="s">
        <v>4</v>
      </c>
      <c r="B9" s="67"/>
      <c r="C9" s="48"/>
      <c r="D9" s="48"/>
      <c r="E9" s="48"/>
      <c r="F9" s="48"/>
      <c r="G9" s="48"/>
      <c r="H9" s="48"/>
    </row>
    <row r="10" spans="1:8" x14ac:dyDescent="0.25">
      <c r="A10" s="67" t="s">
        <v>467</v>
      </c>
      <c r="B10" s="67" t="s">
        <v>468</v>
      </c>
      <c r="C10" s="48">
        <v>22000</v>
      </c>
      <c r="D10" s="48">
        <v>12979.16</v>
      </c>
      <c r="E10" s="48">
        <v>22000</v>
      </c>
      <c r="F10" s="48">
        <v>6407.87</v>
      </c>
      <c r="G10" s="48">
        <v>12800</v>
      </c>
      <c r="H10" s="48">
        <v>12500</v>
      </c>
    </row>
    <row r="11" spans="1:8" x14ac:dyDescent="0.25">
      <c r="A11" s="67" t="s">
        <v>469</v>
      </c>
      <c r="B11" s="67" t="s">
        <v>87</v>
      </c>
      <c r="C11" s="48">
        <v>1000</v>
      </c>
      <c r="D11" s="48">
        <v>1585.28</v>
      </c>
      <c r="E11" s="48">
        <v>1000</v>
      </c>
      <c r="F11" s="48">
        <v>1536.67</v>
      </c>
      <c r="G11" s="48">
        <v>2700</v>
      </c>
      <c r="H11" s="48">
        <v>2500</v>
      </c>
    </row>
    <row r="12" spans="1:8" ht="15.75" thickBot="1" x14ac:dyDescent="0.3">
      <c r="A12" s="86"/>
      <c r="B12" s="86" t="s">
        <v>168</v>
      </c>
      <c r="C12" s="82">
        <v>23000</v>
      </c>
      <c r="D12" s="82">
        <v>14564.44</v>
      </c>
      <c r="E12" s="82">
        <v>23000</v>
      </c>
      <c r="F12" s="82">
        <v>7944.54</v>
      </c>
      <c r="G12" s="82">
        <v>15500</v>
      </c>
      <c r="H12" s="82">
        <v>15000</v>
      </c>
    </row>
    <row r="13" spans="1:8" ht="16.5" thickTop="1" thickBot="1" x14ac:dyDescent="0.3">
      <c r="A13" s="37"/>
      <c r="B13" s="37" t="s">
        <v>360</v>
      </c>
      <c r="C13" s="50">
        <v>141155.35999999999</v>
      </c>
      <c r="D13" s="50">
        <v>132719.79999999999</v>
      </c>
      <c r="E13" s="50">
        <v>155719.79999999999</v>
      </c>
      <c r="F13" s="50">
        <v>140664.34</v>
      </c>
      <c r="G13" s="50">
        <v>148219.79999999999</v>
      </c>
      <c r="H13" s="50">
        <v>163219.79999999999</v>
      </c>
    </row>
    <row r="14" spans="1:8" ht="16.5" thickTop="1" thickBot="1" x14ac:dyDescent="0.3">
      <c r="A14" s="147" t="s">
        <v>6</v>
      </c>
      <c r="B14" s="148"/>
      <c r="C14" s="149"/>
      <c r="D14" s="149"/>
      <c r="E14" s="149"/>
      <c r="F14" s="149"/>
      <c r="G14" s="149"/>
      <c r="H14" s="149"/>
    </row>
    <row r="15" spans="1:8" hidden="1" x14ac:dyDescent="0.25">
      <c r="A15" s="35" t="s">
        <v>1175</v>
      </c>
      <c r="B15" s="35" t="s">
        <v>420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</row>
    <row r="16" spans="1:8" hidden="1" x14ac:dyDescent="0.25">
      <c r="A16" s="118"/>
      <c r="B16" s="67" t="s">
        <v>1116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</row>
    <row r="17" spans="1:10" hidden="1" x14ac:dyDescent="0.25">
      <c r="A17" s="35"/>
      <c r="B17" s="35"/>
      <c r="C17" s="40"/>
      <c r="D17" s="40"/>
      <c r="E17" s="40"/>
      <c r="F17" s="40"/>
      <c r="G17" s="40">
        <v>0</v>
      </c>
      <c r="H17" s="40">
        <v>0</v>
      </c>
    </row>
    <row r="18" spans="1:10" hidden="1" x14ac:dyDescent="0.25">
      <c r="A18" s="102"/>
      <c r="B18" s="35" t="s">
        <v>842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1:10" hidden="1" x14ac:dyDescent="0.25">
      <c r="A19" s="81" t="s">
        <v>470</v>
      </c>
      <c r="B19" s="81" t="s">
        <v>463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</row>
    <row r="20" spans="1:10" ht="15.75" hidden="1" thickBot="1" x14ac:dyDescent="0.3">
      <c r="A20" s="81"/>
      <c r="B20" s="81" t="s">
        <v>1294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</row>
    <row r="21" spans="1:10" ht="16.5" thickTop="1" thickBot="1" x14ac:dyDescent="0.3">
      <c r="A21" s="37"/>
      <c r="B21" s="37" t="s">
        <v>250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</row>
    <row r="22" spans="1:10" ht="15.75" thickTop="1" x14ac:dyDescent="0.25">
      <c r="A22" s="67"/>
      <c r="B22" s="67"/>
      <c r="C22" s="48"/>
      <c r="D22" s="48"/>
      <c r="E22" s="48"/>
      <c r="F22" s="48"/>
      <c r="G22" s="48"/>
      <c r="H22" s="48"/>
    </row>
    <row r="23" spans="1:10" x14ac:dyDescent="0.25">
      <c r="A23" s="67"/>
      <c r="B23" s="67" t="s">
        <v>17</v>
      </c>
      <c r="C23" s="48">
        <v>141155.35999999999</v>
      </c>
      <c r="D23" s="48">
        <v>132719.79999999999</v>
      </c>
      <c r="E23" s="48">
        <v>155719.79999999999</v>
      </c>
      <c r="F23" s="48">
        <v>140664.34</v>
      </c>
      <c r="G23" s="48">
        <v>148219.79999999999</v>
      </c>
      <c r="H23" s="48">
        <v>163219.79999999999</v>
      </c>
    </row>
    <row r="24" spans="1:10" x14ac:dyDescent="0.25">
      <c r="A24" s="67"/>
      <c r="B24" s="67"/>
      <c r="C24" s="48"/>
      <c r="D24" s="48"/>
      <c r="E24" s="48"/>
      <c r="F24" s="48"/>
      <c r="G24" s="48"/>
      <c r="H24" s="48"/>
    </row>
    <row r="25" spans="1:10" x14ac:dyDescent="0.25">
      <c r="A25" s="67"/>
      <c r="B25" s="67" t="s">
        <v>388</v>
      </c>
      <c r="C25" s="48">
        <v>23000</v>
      </c>
      <c r="D25" s="48">
        <v>14564.44</v>
      </c>
      <c r="E25" s="48">
        <v>23000</v>
      </c>
      <c r="F25" s="48">
        <v>7944.54</v>
      </c>
      <c r="G25" s="48">
        <v>15500</v>
      </c>
      <c r="H25" s="48">
        <v>15000</v>
      </c>
    </row>
    <row r="28" spans="1:10" x14ac:dyDescent="0.25">
      <c r="B28" s="67" t="s">
        <v>1176</v>
      </c>
      <c r="C28" s="67"/>
      <c r="D28" s="67"/>
      <c r="E28" s="67"/>
      <c r="F28" s="67"/>
      <c r="G28" s="67"/>
      <c r="H28" s="67"/>
      <c r="I28" s="67"/>
      <c r="J28" s="67"/>
    </row>
    <row r="29" spans="1:10" x14ac:dyDescent="0.25">
      <c r="B29" s="67" t="s">
        <v>1177</v>
      </c>
      <c r="C29" s="67"/>
      <c r="D29" s="67"/>
      <c r="E29" s="67"/>
      <c r="F29" s="67"/>
      <c r="G29" s="67"/>
      <c r="H29" s="67"/>
      <c r="I29" s="67"/>
      <c r="J29" s="67"/>
    </row>
    <row r="30" spans="1:10" x14ac:dyDescent="0.25">
      <c r="B30" s="67" t="s">
        <v>1178</v>
      </c>
      <c r="C30" s="67"/>
      <c r="D30" s="67"/>
      <c r="E30" s="67"/>
      <c r="F30" s="67"/>
      <c r="G30" s="67"/>
      <c r="H30" s="67"/>
      <c r="I30" s="67"/>
      <c r="J30" s="67"/>
    </row>
  </sheetData>
  <pageMargins left="0.7" right="0.7" top="0.75" bottom="0.75" header="0.3" footer="0.3"/>
  <pageSetup scale="8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M15" sqref="M15"/>
    </sheetView>
  </sheetViews>
  <sheetFormatPr defaultRowHeight="15" x14ac:dyDescent="0.25"/>
  <cols>
    <col min="1" max="1" width="16.140625" customWidth="1"/>
    <col min="2" max="2" width="31" customWidth="1"/>
    <col min="3" max="4" width="0" hidden="1" customWidth="1"/>
    <col min="6" max="6" width="11.85546875" customWidth="1"/>
    <col min="8" max="8" width="10.5703125" customWidth="1"/>
  </cols>
  <sheetData>
    <row r="1" spans="1:10" x14ac:dyDescent="0.25">
      <c r="A1" s="103" t="s">
        <v>0</v>
      </c>
      <c r="B1" s="103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103" t="s">
        <v>1179</v>
      </c>
      <c r="B2" s="103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03" t="s">
        <v>471</v>
      </c>
      <c r="B3" s="103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118"/>
      <c r="B4" s="118"/>
      <c r="C4" s="65"/>
      <c r="D4" s="65"/>
      <c r="E4" s="65"/>
      <c r="F4" s="65"/>
      <c r="G4" s="65"/>
      <c r="H4" s="65"/>
      <c r="I4" s="65"/>
      <c r="J4" s="65"/>
    </row>
    <row r="5" spans="1:10" x14ac:dyDescent="0.25">
      <c r="A5" s="108" t="s">
        <v>21</v>
      </c>
      <c r="B5" s="108" t="s">
        <v>22</v>
      </c>
      <c r="C5" s="80" t="s">
        <v>30</v>
      </c>
      <c r="D5" s="80" t="s">
        <v>30</v>
      </c>
      <c r="E5" s="80" t="s">
        <v>481</v>
      </c>
      <c r="F5" s="80" t="s">
        <v>481</v>
      </c>
      <c r="G5" s="80" t="s">
        <v>482</v>
      </c>
      <c r="H5" s="80" t="s">
        <v>482</v>
      </c>
      <c r="I5" s="80" t="s">
        <v>482</v>
      </c>
      <c r="J5" s="80" t="s">
        <v>1180</v>
      </c>
    </row>
    <row r="6" spans="1:10" x14ac:dyDescent="0.25">
      <c r="A6" s="108" t="s">
        <v>23</v>
      </c>
      <c r="B6" s="108"/>
      <c r="C6" s="80" t="s">
        <v>31</v>
      </c>
      <c r="D6" s="80" t="s">
        <v>32</v>
      </c>
      <c r="E6" s="80" t="s">
        <v>31</v>
      </c>
      <c r="F6" s="80" t="s">
        <v>32</v>
      </c>
      <c r="G6" s="80" t="s">
        <v>33</v>
      </c>
      <c r="H6" s="80" t="s">
        <v>32</v>
      </c>
      <c r="I6" s="80" t="s">
        <v>123</v>
      </c>
      <c r="J6" s="80" t="s">
        <v>34</v>
      </c>
    </row>
    <row r="7" spans="1:10" ht="15.75" thickBot="1" x14ac:dyDescent="0.3">
      <c r="A7" s="108" t="s">
        <v>2</v>
      </c>
      <c r="B7" s="108"/>
      <c r="C7" s="80"/>
      <c r="D7" s="80"/>
      <c r="E7" s="80"/>
      <c r="F7" s="80"/>
      <c r="G7" s="80" t="s">
        <v>124</v>
      </c>
      <c r="H7" s="80" t="s">
        <v>35</v>
      </c>
      <c r="I7" s="80" t="s">
        <v>124</v>
      </c>
      <c r="J7" s="80" t="s">
        <v>124</v>
      </c>
    </row>
    <row r="8" spans="1:10" x14ac:dyDescent="0.25">
      <c r="A8" s="150"/>
      <c r="B8" s="138" t="s">
        <v>249</v>
      </c>
      <c r="C8" s="151">
        <v>1427979</v>
      </c>
      <c r="D8" s="151">
        <v>1427979</v>
      </c>
      <c r="E8" s="151">
        <v>1511950</v>
      </c>
      <c r="F8" s="151">
        <v>1511950</v>
      </c>
      <c r="G8" s="151">
        <v>1566844.18</v>
      </c>
      <c r="H8" s="151">
        <v>1566844.18</v>
      </c>
      <c r="I8" s="151">
        <v>1566844.18</v>
      </c>
      <c r="J8" s="151">
        <v>1602844.18</v>
      </c>
    </row>
    <row r="9" spans="1:10" x14ac:dyDescent="0.25">
      <c r="A9" s="83" t="s">
        <v>4</v>
      </c>
      <c r="B9" s="127"/>
      <c r="C9" s="111"/>
      <c r="D9" s="111"/>
      <c r="E9" s="48"/>
      <c r="F9" s="48"/>
      <c r="G9" s="48"/>
      <c r="H9" s="48"/>
      <c r="I9" s="48"/>
      <c r="J9" s="48"/>
    </row>
    <row r="10" spans="1:10" x14ac:dyDescent="0.25">
      <c r="A10" s="67" t="s">
        <v>472</v>
      </c>
      <c r="B10" s="67" t="s">
        <v>473</v>
      </c>
      <c r="C10" s="48">
        <v>15260</v>
      </c>
      <c r="D10" s="48">
        <v>37670</v>
      </c>
      <c r="E10" s="48">
        <v>40000</v>
      </c>
      <c r="F10" s="48">
        <v>35245</v>
      </c>
      <c r="G10" s="48">
        <v>40000</v>
      </c>
      <c r="H10" s="48">
        <v>18455</v>
      </c>
      <c r="I10" s="48">
        <v>36000</v>
      </c>
      <c r="J10" s="48">
        <v>36000</v>
      </c>
    </row>
    <row r="11" spans="1:10" x14ac:dyDescent="0.25">
      <c r="A11" s="67" t="s">
        <v>474</v>
      </c>
      <c r="B11" s="67" t="s">
        <v>87</v>
      </c>
      <c r="C11" s="48">
        <v>7600</v>
      </c>
      <c r="D11" s="48">
        <v>10269.64</v>
      </c>
      <c r="E11" s="48">
        <v>18000</v>
      </c>
      <c r="F11" s="48">
        <v>23399.18</v>
      </c>
      <c r="G11" s="48">
        <v>18000</v>
      </c>
      <c r="H11" s="48">
        <v>17937.12</v>
      </c>
      <c r="I11" s="48">
        <v>32000</v>
      </c>
      <c r="J11" s="48">
        <v>32000</v>
      </c>
    </row>
    <row r="12" spans="1:10" ht="15.75" thickBot="1" x14ac:dyDescent="0.3">
      <c r="A12" s="67" t="s">
        <v>1117</v>
      </c>
      <c r="B12" s="67" t="s">
        <v>475</v>
      </c>
      <c r="C12" s="67"/>
      <c r="D12" s="67"/>
      <c r="E12" s="67"/>
      <c r="F12" s="67"/>
      <c r="G12" s="67"/>
      <c r="H12" s="67"/>
      <c r="I12" s="48"/>
      <c r="J12" s="48"/>
    </row>
    <row r="13" spans="1:10" ht="15.75" thickBot="1" x14ac:dyDescent="0.3">
      <c r="A13" s="122"/>
      <c r="B13" s="122" t="s">
        <v>168</v>
      </c>
      <c r="C13" s="119">
        <v>22860</v>
      </c>
      <c r="D13" s="119">
        <v>47939.64</v>
      </c>
      <c r="E13" s="119">
        <v>58000</v>
      </c>
      <c r="F13" s="119">
        <v>58644.18</v>
      </c>
      <c r="G13" s="119">
        <v>58000</v>
      </c>
      <c r="H13" s="119">
        <v>36392.119999999995</v>
      </c>
      <c r="I13" s="119">
        <v>68000</v>
      </c>
      <c r="J13" s="119">
        <v>68000</v>
      </c>
    </row>
    <row r="14" spans="1:10" ht="16.5" thickTop="1" thickBot="1" x14ac:dyDescent="0.3">
      <c r="A14" s="37"/>
      <c r="B14" s="37" t="s">
        <v>476</v>
      </c>
      <c r="C14" s="50">
        <v>1450839</v>
      </c>
      <c r="D14" s="50">
        <v>1475918.64</v>
      </c>
      <c r="E14" s="50">
        <v>1569950</v>
      </c>
      <c r="F14" s="50">
        <v>1570594.18</v>
      </c>
      <c r="G14" s="50">
        <v>1624844.18</v>
      </c>
      <c r="H14" s="50">
        <v>1603236.2999999998</v>
      </c>
      <c r="I14" s="50">
        <v>1634844.18</v>
      </c>
      <c r="J14" s="50">
        <v>1670844.18</v>
      </c>
    </row>
    <row r="15" spans="1:10" ht="15.75" thickTop="1" x14ac:dyDescent="0.25">
      <c r="A15" s="83" t="s">
        <v>6</v>
      </c>
      <c r="B15" s="67"/>
      <c r="C15" s="48"/>
      <c r="D15" s="48"/>
      <c r="E15" s="48"/>
      <c r="F15" s="48"/>
      <c r="G15" s="48"/>
      <c r="H15" s="48"/>
      <c r="I15" s="48"/>
      <c r="J15" s="48"/>
    </row>
    <row r="16" spans="1:10" ht="15.75" thickBot="1" x14ac:dyDescent="0.3">
      <c r="A16" s="67" t="s">
        <v>477</v>
      </c>
      <c r="B16" s="67" t="s">
        <v>128</v>
      </c>
      <c r="C16" s="48">
        <v>3500</v>
      </c>
      <c r="D16" s="48">
        <v>3750</v>
      </c>
      <c r="E16" s="48">
        <v>3750</v>
      </c>
      <c r="F16" s="48">
        <v>3750</v>
      </c>
      <c r="G16" s="48">
        <v>3500</v>
      </c>
      <c r="H16" s="48">
        <v>0</v>
      </c>
      <c r="I16" s="48">
        <v>32000</v>
      </c>
      <c r="J16" s="48">
        <v>32000</v>
      </c>
    </row>
    <row r="17" spans="1:10" ht="16.5" thickTop="1" thickBot="1" x14ac:dyDescent="0.3">
      <c r="A17" s="37"/>
      <c r="B17" s="37" t="s">
        <v>250</v>
      </c>
      <c r="C17" s="50">
        <v>3500</v>
      </c>
      <c r="D17" s="50">
        <v>3750</v>
      </c>
      <c r="E17" s="50">
        <v>3750</v>
      </c>
      <c r="F17" s="50">
        <v>3750</v>
      </c>
      <c r="G17" s="50">
        <v>3500</v>
      </c>
      <c r="H17" s="50">
        <v>0</v>
      </c>
      <c r="I17" s="50">
        <v>32000</v>
      </c>
      <c r="J17" s="50">
        <v>32000</v>
      </c>
    </row>
    <row r="18" spans="1:10" ht="15.75" thickTop="1" x14ac:dyDescent="0.25">
      <c r="A18" s="67"/>
      <c r="B18" s="67"/>
      <c r="C18" s="48"/>
      <c r="D18" s="48"/>
      <c r="E18" s="48"/>
      <c r="F18" s="48"/>
      <c r="G18" s="48"/>
      <c r="H18" s="48"/>
      <c r="I18" s="48"/>
      <c r="J18" s="48"/>
    </row>
    <row r="19" spans="1:10" x14ac:dyDescent="0.25">
      <c r="A19" s="67"/>
      <c r="B19" s="67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67"/>
      <c r="B20" s="67" t="s">
        <v>251</v>
      </c>
      <c r="C20" s="48">
        <v>1447339</v>
      </c>
      <c r="D20" s="48">
        <v>1472168.64</v>
      </c>
      <c r="E20" s="48">
        <v>1566200</v>
      </c>
      <c r="F20" s="48">
        <v>1566844.18</v>
      </c>
      <c r="G20" s="48">
        <v>1621344.18</v>
      </c>
      <c r="H20" s="48">
        <v>1603236.2999999998</v>
      </c>
      <c r="I20" s="48">
        <v>1602844.18</v>
      </c>
      <c r="J20" s="48">
        <v>1638844.18</v>
      </c>
    </row>
    <row r="21" spans="1:10" x14ac:dyDescent="0.25">
      <c r="A21" s="67"/>
      <c r="B21" s="67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67"/>
      <c r="B22" s="67"/>
      <c r="C22" s="48"/>
      <c r="D22" s="48"/>
      <c r="E22" s="48"/>
      <c r="F22" s="48"/>
      <c r="G22" s="48"/>
      <c r="H22" s="48"/>
      <c r="I22" s="48"/>
      <c r="J22" s="48"/>
    </row>
    <row r="23" spans="1:10" x14ac:dyDescent="0.25">
      <c r="A23" s="67"/>
      <c r="B23" s="67" t="s">
        <v>252</v>
      </c>
      <c r="C23" s="48">
        <v>19360</v>
      </c>
      <c r="D23" s="48">
        <v>44189.64</v>
      </c>
      <c r="E23" s="48">
        <v>54250</v>
      </c>
      <c r="F23" s="48">
        <v>54894.18</v>
      </c>
      <c r="G23" s="48">
        <v>54500</v>
      </c>
      <c r="H23" s="48">
        <v>36392.119999999995</v>
      </c>
      <c r="I23" s="48">
        <v>36000</v>
      </c>
      <c r="J23" s="48">
        <v>36000</v>
      </c>
    </row>
    <row r="24" spans="1:10" x14ac:dyDescent="0.25">
      <c r="A24" s="67"/>
      <c r="B24" s="67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117"/>
      <c r="B25" s="67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17"/>
      <c r="B26" s="67"/>
      <c r="C26" s="48"/>
      <c r="D26" s="48"/>
      <c r="E26" s="48"/>
      <c r="F26" s="48"/>
      <c r="G26" s="48"/>
      <c r="H26" s="48"/>
      <c r="I26" s="48"/>
      <c r="J26" s="48"/>
    </row>
  </sheetData>
  <pageMargins left="0.7" right="0.7" top="0.75" bottom="0.75" header="0.3" footer="0.3"/>
  <pageSetup scale="78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L22" sqref="L22"/>
    </sheetView>
  </sheetViews>
  <sheetFormatPr defaultRowHeight="15" x14ac:dyDescent="0.25"/>
  <cols>
    <col min="1" max="1" width="15" customWidth="1"/>
    <col min="2" max="2" width="31.7109375" customWidth="1"/>
    <col min="4" max="4" width="11.85546875" customWidth="1"/>
    <col min="6" max="6" width="10.5703125" customWidth="1"/>
  </cols>
  <sheetData>
    <row r="1" spans="1:8" x14ac:dyDescent="0.25">
      <c r="A1" s="103" t="s">
        <v>0</v>
      </c>
      <c r="B1" s="103"/>
      <c r="C1" s="77"/>
      <c r="D1" s="77"/>
      <c r="E1" s="77"/>
      <c r="F1" s="77"/>
      <c r="G1" s="77"/>
      <c r="H1" s="77"/>
    </row>
    <row r="2" spans="1:8" x14ac:dyDescent="0.25">
      <c r="A2" s="103" t="s">
        <v>1179</v>
      </c>
      <c r="B2" s="103"/>
      <c r="C2" s="77"/>
      <c r="D2" s="77"/>
      <c r="E2" s="77"/>
      <c r="F2" s="77"/>
      <c r="G2" s="77"/>
      <c r="H2" s="77"/>
    </row>
    <row r="3" spans="1:8" x14ac:dyDescent="0.25">
      <c r="A3" s="103" t="s">
        <v>478</v>
      </c>
      <c r="B3" s="103"/>
      <c r="C3" s="77"/>
      <c r="D3" s="77"/>
      <c r="E3" s="77"/>
      <c r="F3" s="77"/>
      <c r="G3" s="77"/>
      <c r="H3" s="77"/>
    </row>
    <row r="4" spans="1:8" x14ac:dyDescent="0.25">
      <c r="A4" s="118"/>
      <c r="B4" s="118"/>
      <c r="C4" s="65"/>
      <c r="D4" s="65"/>
      <c r="E4" s="65"/>
      <c r="F4" s="65"/>
      <c r="G4" s="65"/>
      <c r="H4" s="65"/>
    </row>
    <row r="5" spans="1:8" x14ac:dyDescent="0.25">
      <c r="A5" s="108" t="s">
        <v>21</v>
      </c>
      <c r="B5" s="108" t="s">
        <v>22</v>
      </c>
      <c r="C5" s="80" t="s">
        <v>481</v>
      </c>
      <c r="D5" s="80" t="s">
        <v>481</v>
      </c>
      <c r="E5" s="80" t="s">
        <v>482</v>
      </c>
      <c r="F5" s="80" t="s">
        <v>482</v>
      </c>
      <c r="G5" s="80" t="s">
        <v>482</v>
      </c>
      <c r="H5" s="80" t="s">
        <v>1180</v>
      </c>
    </row>
    <row r="6" spans="1:8" x14ac:dyDescent="0.25">
      <c r="A6" s="108" t="s">
        <v>23</v>
      </c>
      <c r="B6" s="108"/>
      <c r="C6" s="80" t="s">
        <v>31</v>
      </c>
      <c r="D6" s="80" t="s">
        <v>32</v>
      </c>
      <c r="E6" s="80" t="s">
        <v>33</v>
      </c>
      <c r="F6" s="80" t="s">
        <v>32</v>
      </c>
      <c r="G6" s="80" t="s">
        <v>123</v>
      </c>
      <c r="H6" s="80" t="s">
        <v>34</v>
      </c>
    </row>
    <row r="7" spans="1:8" ht="15.75" thickBot="1" x14ac:dyDescent="0.3">
      <c r="A7" s="32" t="s">
        <v>2</v>
      </c>
      <c r="B7" s="32"/>
      <c r="C7" s="16"/>
      <c r="D7" s="16"/>
      <c r="E7" s="16" t="s">
        <v>124</v>
      </c>
      <c r="F7" s="16" t="s">
        <v>35</v>
      </c>
      <c r="G7" s="16" t="s">
        <v>124</v>
      </c>
      <c r="H7" s="16" t="s">
        <v>124</v>
      </c>
    </row>
    <row r="8" spans="1:8" ht="15.75" thickTop="1" x14ac:dyDescent="0.25">
      <c r="A8" s="127"/>
      <c r="B8" s="67" t="s">
        <v>249</v>
      </c>
      <c r="C8" s="48">
        <v>10803.75</v>
      </c>
      <c r="D8" s="48">
        <v>10803.75</v>
      </c>
      <c r="E8" s="48">
        <v>10969.31</v>
      </c>
      <c r="F8" s="48">
        <v>10969.31</v>
      </c>
      <c r="G8" s="48">
        <v>10969.31</v>
      </c>
      <c r="H8" s="48">
        <v>10969.31</v>
      </c>
    </row>
    <row r="9" spans="1:8" x14ac:dyDescent="0.25">
      <c r="A9" s="83" t="s">
        <v>4</v>
      </c>
      <c r="B9" s="127"/>
      <c r="C9" s="111"/>
      <c r="D9" s="111"/>
      <c r="E9" s="111"/>
      <c r="F9" s="111"/>
      <c r="G9" s="111"/>
      <c r="H9" s="111"/>
    </row>
    <row r="10" spans="1:8" x14ac:dyDescent="0.25">
      <c r="A10" s="83" t="s">
        <v>479</v>
      </c>
      <c r="B10" s="83" t="s">
        <v>87</v>
      </c>
      <c r="C10" s="43">
        <v>150</v>
      </c>
      <c r="D10" s="43">
        <v>165.56</v>
      </c>
      <c r="E10" s="43">
        <v>150</v>
      </c>
      <c r="F10" s="43">
        <v>125.95</v>
      </c>
      <c r="G10" s="43">
        <v>200</v>
      </c>
      <c r="H10" s="43">
        <v>200</v>
      </c>
    </row>
    <row r="11" spans="1:8" ht="15.75" thickBot="1" x14ac:dyDescent="0.3">
      <c r="A11" s="86"/>
      <c r="B11" s="86" t="s">
        <v>168</v>
      </c>
      <c r="C11" s="48">
        <v>150</v>
      </c>
      <c r="D11" s="48">
        <v>165.56</v>
      </c>
      <c r="E11" s="48">
        <v>150</v>
      </c>
      <c r="F11" s="48">
        <v>125.95</v>
      </c>
      <c r="G11" s="48">
        <v>200</v>
      </c>
      <c r="H11" s="48">
        <v>200</v>
      </c>
    </row>
    <row r="12" spans="1:8" ht="16.5" thickTop="1" thickBot="1" x14ac:dyDescent="0.3">
      <c r="A12" s="37"/>
      <c r="B12" s="37" t="s">
        <v>5</v>
      </c>
      <c r="C12" s="50">
        <v>10953.75</v>
      </c>
      <c r="D12" s="50">
        <v>10969.31</v>
      </c>
      <c r="E12" s="50">
        <v>11119.31</v>
      </c>
      <c r="F12" s="50">
        <v>11095.26</v>
      </c>
      <c r="G12" s="50">
        <v>11169.31</v>
      </c>
      <c r="H12" s="50">
        <v>11169.31</v>
      </c>
    </row>
    <row r="13" spans="1:8" ht="15.75" thickTop="1" x14ac:dyDescent="0.25">
      <c r="A13" s="67" t="s">
        <v>6</v>
      </c>
      <c r="B13" s="67"/>
      <c r="C13" s="48"/>
      <c r="D13" s="48"/>
      <c r="E13" s="48"/>
      <c r="F13" s="48"/>
      <c r="G13" s="48"/>
      <c r="H13" s="48"/>
    </row>
    <row r="14" spans="1:8" ht="15.75" thickBot="1" x14ac:dyDescent="0.3">
      <c r="A14" s="49" t="s">
        <v>480</v>
      </c>
      <c r="B14" s="49" t="s">
        <v>126</v>
      </c>
      <c r="C14" s="48">
        <v>500</v>
      </c>
      <c r="D14" s="48" t="s">
        <v>217</v>
      </c>
      <c r="E14" s="48">
        <v>500</v>
      </c>
      <c r="F14" s="48">
        <v>0</v>
      </c>
      <c r="G14" s="48">
        <v>200</v>
      </c>
      <c r="H14" s="48">
        <v>200</v>
      </c>
    </row>
    <row r="15" spans="1:8" ht="16.5" thickTop="1" thickBot="1" x14ac:dyDescent="0.3">
      <c r="A15" s="37"/>
      <c r="B15" s="37" t="s">
        <v>250</v>
      </c>
      <c r="C15" s="50">
        <v>500</v>
      </c>
      <c r="D15" s="50">
        <v>0</v>
      </c>
      <c r="E15" s="50">
        <v>500</v>
      </c>
      <c r="F15" s="50">
        <v>0</v>
      </c>
      <c r="G15" s="50">
        <v>200</v>
      </c>
      <c r="H15" s="50">
        <v>200</v>
      </c>
    </row>
    <row r="16" spans="1:8" ht="15.75" thickTop="1" x14ac:dyDescent="0.25">
      <c r="A16" s="67"/>
      <c r="B16" s="67"/>
      <c r="C16" s="48"/>
      <c r="D16" s="48"/>
      <c r="E16" s="48"/>
      <c r="F16" s="48"/>
      <c r="G16" s="48"/>
      <c r="H16" s="48"/>
    </row>
    <row r="17" spans="1:8" x14ac:dyDescent="0.25">
      <c r="A17" s="67"/>
      <c r="B17" s="67"/>
      <c r="C17" s="48"/>
      <c r="D17" s="48"/>
      <c r="E17" s="48"/>
      <c r="F17" s="48"/>
      <c r="G17" s="48"/>
      <c r="H17" s="48"/>
    </row>
    <row r="18" spans="1:8" x14ac:dyDescent="0.25">
      <c r="A18" s="67"/>
      <c r="B18" s="67" t="s">
        <v>251</v>
      </c>
      <c r="C18" s="48">
        <v>10453.75</v>
      </c>
      <c r="D18" s="48">
        <v>10969.31</v>
      </c>
      <c r="E18" s="48">
        <v>10619.31</v>
      </c>
      <c r="F18" s="48">
        <v>11095.26</v>
      </c>
      <c r="G18" s="48">
        <v>10969.31</v>
      </c>
      <c r="H18" s="48">
        <v>10969.31</v>
      </c>
    </row>
    <row r="19" spans="1:8" x14ac:dyDescent="0.25">
      <c r="A19" s="67"/>
      <c r="B19" s="67"/>
      <c r="C19" s="48"/>
      <c r="D19" s="48"/>
      <c r="E19" s="48"/>
      <c r="F19" s="48"/>
      <c r="G19" s="48"/>
      <c r="H19" s="48"/>
    </row>
    <row r="20" spans="1:8" x14ac:dyDescent="0.25">
      <c r="A20" s="67"/>
      <c r="B20" s="67"/>
      <c r="C20" s="48"/>
      <c r="D20" s="48"/>
      <c r="E20" s="48"/>
      <c r="F20" s="48"/>
      <c r="G20" s="48"/>
      <c r="H20" s="48"/>
    </row>
    <row r="21" spans="1:8" x14ac:dyDescent="0.25">
      <c r="A21" s="67"/>
      <c r="B21" s="67" t="s">
        <v>252</v>
      </c>
      <c r="C21" s="48">
        <v>-350</v>
      </c>
      <c r="D21" s="48">
        <v>165.56</v>
      </c>
      <c r="E21" s="48">
        <v>-350</v>
      </c>
      <c r="F21" s="48">
        <v>125.95</v>
      </c>
      <c r="G21" s="48">
        <v>0</v>
      </c>
      <c r="H21" s="48">
        <v>0</v>
      </c>
    </row>
    <row r="22" spans="1:8" x14ac:dyDescent="0.25">
      <c r="A22" s="67"/>
      <c r="B22" s="67"/>
      <c r="C22" s="48"/>
      <c r="D22" s="48"/>
      <c r="E22" s="48"/>
      <c r="F22" s="48"/>
      <c r="G22" s="48"/>
      <c r="H22" s="48"/>
    </row>
    <row r="23" spans="1:8" x14ac:dyDescent="0.25">
      <c r="A23" s="117"/>
      <c r="B23" s="67"/>
      <c r="C23" s="48"/>
      <c r="D23" s="48"/>
      <c r="E23" s="48"/>
      <c r="F23" s="48"/>
      <c r="G23" s="48"/>
      <c r="H23" s="48"/>
    </row>
    <row r="24" spans="1:8" x14ac:dyDescent="0.25">
      <c r="A24" s="117"/>
      <c r="B24" s="117"/>
      <c r="C24" s="152"/>
      <c r="D24" s="152"/>
      <c r="E24" s="152"/>
      <c r="F24" s="152"/>
      <c r="G24" s="152"/>
      <c r="H24" s="152"/>
    </row>
  </sheetData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25" workbookViewId="0">
      <selection activeCell="I58" sqref="I57:I58"/>
    </sheetView>
  </sheetViews>
  <sheetFormatPr defaultRowHeight="15" x14ac:dyDescent="0.25"/>
  <cols>
    <col min="1" max="1" width="15" customWidth="1"/>
    <col min="2" max="2" width="28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106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107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576</v>
      </c>
      <c r="B8" s="27" t="s">
        <v>484</v>
      </c>
      <c r="C8" s="28">
        <v>139852</v>
      </c>
      <c r="D8" s="28">
        <v>134415.67000000001</v>
      </c>
      <c r="E8" s="28">
        <v>151312</v>
      </c>
      <c r="F8" s="28">
        <v>45867.59</v>
      </c>
      <c r="G8" s="33">
        <v>151609</v>
      </c>
      <c r="H8" s="28">
        <v>167274</v>
      </c>
    </row>
    <row r="9" spans="1:8" x14ac:dyDescent="0.25">
      <c r="A9" s="27" t="s">
        <v>577</v>
      </c>
      <c r="B9" s="27" t="s">
        <v>486</v>
      </c>
      <c r="C9" s="28">
        <v>23942</v>
      </c>
      <c r="D9" s="28">
        <v>21723.35</v>
      </c>
      <c r="E9" s="28">
        <v>23942</v>
      </c>
      <c r="F9" s="28">
        <v>11696.67</v>
      </c>
      <c r="G9" s="28">
        <v>23942</v>
      </c>
      <c r="H9" s="28">
        <v>23942</v>
      </c>
    </row>
    <row r="10" spans="1:8" x14ac:dyDescent="0.25">
      <c r="A10" s="27" t="s">
        <v>578</v>
      </c>
      <c r="B10" s="27" t="s">
        <v>579</v>
      </c>
      <c r="C10" s="28">
        <v>1600</v>
      </c>
      <c r="D10" s="28">
        <v>1426.89</v>
      </c>
      <c r="E10" s="28">
        <v>1600</v>
      </c>
      <c r="F10" s="28">
        <v>1208.82</v>
      </c>
      <c r="G10" s="28">
        <v>1600</v>
      </c>
      <c r="H10" s="28">
        <v>1600</v>
      </c>
    </row>
    <row r="11" spans="1:8" x14ac:dyDescent="0.25">
      <c r="A11" s="27" t="s">
        <v>580</v>
      </c>
      <c r="B11" s="27" t="s">
        <v>488</v>
      </c>
      <c r="C11" s="28">
        <v>720</v>
      </c>
      <c r="D11" s="28">
        <v>720</v>
      </c>
      <c r="E11" s="28">
        <v>900</v>
      </c>
      <c r="F11" s="28">
        <v>120</v>
      </c>
      <c r="G11" s="28">
        <v>120</v>
      </c>
      <c r="H11" s="28">
        <v>360</v>
      </c>
    </row>
    <row r="12" spans="1:8" x14ac:dyDescent="0.25">
      <c r="A12" s="27" t="s">
        <v>581</v>
      </c>
      <c r="B12" s="27" t="s">
        <v>490</v>
      </c>
      <c r="C12" s="28">
        <v>13835</v>
      </c>
      <c r="D12" s="28">
        <v>15573.38</v>
      </c>
      <c r="E12" s="28">
        <v>20832</v>
      </c>
      <c r="F12" s="28">
        <v>6482.9</v>
      </c>
      <c r="G12" s="28">
        <v>20916</v>
      </c>
      <c r="H12" s="28">
        <v>24079</v>
      </c>
    </row>
    <row r="13" spans="1:8" x14ac:dyDescent="0.25">
      <c r="A13" s="27" t="s">
        <v>582</v>
      </c>
      <c r="B13" s="27" t="s">
        <v>492</v>
      </c>
      <c r="C13" s="28">
        <v>10811</v>
      </c>
      <c r="D13" s="28">
        <v>11399.58</v>
      </c>
      <c r="E13" s="28">
        <v>13654</v>
      </c>
      <c r="F13" s="28">
        <v>4354.46</v>
      </c>
      <c r="G13" s="28">
        <v>13710</v>
      </c>
      <c r="H13" s="28">
        <v>14927</v>
      </c>
    </row>
    <row r="14" spans="1:8" x14ac:dyDescent="0.25">
      <c r="A14" s="27" t="s">
        <v>583</v>
      </c>
      <c r="B14" s="27" t="s">
        <v>584</v>
      </c>
      <c r="C14" s="28">
        <v>1231</v>
      </c>
      <c r="D14" s="28">
        <v>615.29999999999995</v>
      </c>
      <c r="E14" s="28">
        <v>0</v>
      </c>
      <c r="F14" s="28">
        <v>0</v>
      </c>
      <c r="G14" s="28">
        <v>0</v>
      </c>
      <c r="H14" s="28">
        <v>0</v>
      </c>
    </row>
    <row r="15" spans="1:8" x14ac:dyDescent="0.25">
      <c r="A15" s="27" t="s">
        <v>585</v>
      </c>
      <c r="B15" s="27" t="s">
        <v>540</v>
      </c>
      <c r="C15" s="28">
        <v>25368</v>
      </c>
      <c r="D15" s="28">
        <v>23232.33</v>
      </c>
      <c r="E15" s="28">
        <v>25196</v>
      </c>
      <c r="F15" s="28">
        <v>11042.68</v>
      </c>
      <c r="G15" s="28">
        <v>27288</v>
      </c>
      <c r="H15" s="28">
        <v>33225</v>
      </c>
    </row>
    <row r="16" spans="1:8" x14ac:dyDescent="0.25">
      <c r="A16" s="27" t="s">
        <v>586</v>
      </c>
      <c r="B16" s="27" t="s">
        <v>495</v>
      </c>
      <c r="C16" s="28">
        <v>2638</v>
      </c>
      <c r="D16" s="28">
        <v>2771.47</v>
      </c>
      <c r="E16" s="28">
        <v>2130</v>
      </c>
      <c r="F16" s="28">
        <v>749.1</v>
      </c>
      <c r="G16" s="28">
        <v>2159</v>
      </c>
      <c r="H16" s="28">
        <v>2382</v>
      </c>
    </row>
    <row r="17" spans="1:8" x14ac:dyDescent="0.25">
      <c r="A17" s="67" t="s">
        <v>587</v>
      </c>
      <c r="B17" s="83" t="s">
        <v>497</v>
      </c>
      <c r="C17" s="84">
        <v>750</v>
      </c>
      <c r="D17" s="84">
        <v>788.54</v>
      </c>
      <c r="E17" s="84">
        <v>750</v>
      </c>
      <c r="F17" s="84">
        <v>572.28</v>
      </c>
      <c r="G17" s="84">
        <v>1960</v>
      </c>
      <c r="H17" s="84">
        <v>1960</v>
      </c>
    </row>
    <row r="18" spans="1:8" x14ac:dyDescent="0.25">
      <c r="A18" s="34" t="s">
        <v>588</v>
      </c>
      <c r="B18" s="34" t="s">
        <v>499</v>
      </c>
      <c r="C18" s="28">
        <v>0</v>
      </c>
      <c r="D18" s="28">
        <v>3974.54</v>
      </c>
      <c r="E18" s="28">
        <v>0</v>
      </c>
      <c r="F18" s="28">
        <v>0</v>
      </c>
      <c r="G18" s="28">
        <v>0</v>
      </c>
      <c r="H18" s="28">
        <v>0</v>
      </c>
    </row>
    <row r="19" spans="1:8" x14ac:dyDescent="0.25">
      <c r="A19" s="48" t="s">
        <v>1193</v>
      </c>
      <c r="B19" s="48" t="s">
        <v>545</v>
      </c>
      <c r="C19" s="49">
        <v>0</v>
      </c>
      <c r="D19" s="49">
        <v>-107.27</v>
      </c>
      <c r="E19" s="49">
        <v>0</v>
      </c>
      <c r="F19" s="49">
        <v>0</v>
      </c>
      <c r="G19" s="49">
        <v>0</v>
      </c>
      <c r="H19" s="49">
        <v>0</v>
      </c>
    </row>
    <row r="20" spans="1:8" x14ac:dyDescent="0.25">
      <c r="A20" s="40"/>
      <c r="B20" s="40" t="s">
        <v>97</v>
      </c>
      <c r="C20" s="36">
        <v>220747</v>
      </c>
      <c r="D20" s="36">
        <v>216533.78000000003</v>
      </c>
      <c r="E20" s="36">
        <v>240316</v>
      </c>
      <c r="F20" s="36">
        <v>82094.5</v>
      </c>
      <c r="G20" s="36">
        <v>243304</v>
      </c>
      <c r="H20" s="36">
        <v>269749</v>
      </c>
    </row>
    <row r="21" spans="1:8" x14ac:dyDescent="0.25">
      <c r="A21" s="34" t="s">
        <v>589</v>
      </c>
      <c r="B21" s="34" t="s">
        <v>501</v>
      </c>
      <c r="C21" s="28">
        <v>1200</v>
      </c>
      <c r="D21" s="28">
        <v>1212.44</v>
      </c>
      <c r="E21" s="28">
        <v>1200</v>
      </c>
      <c r="F21" s="28">
        <v>386.98</v>
      </c>
      <c r="G21" s="28">
        <v>1200</v>
      </c>
      <c r="H21" s="28">
        <v>1200</v>
      </c>
    </row>
    <row r="22" spans="1:8" x14ac:dyDescent="0.25">
      <c r="A22" s="34" t="s">
        <v>590</v>
      </c>
      <c r="B22" s="34" t="s">
        <v>552</v>
      </c>
      <c r="C22" s="28">
        <v>12500</v>
      </c>
      <c r="D22" s="28">
        <v>10709.3</v>
      </c>
      <c r="E22" s="28">
        <v>15000</v>
      </c>
      <c r="F22" s="28">
        <v>3414.97</v>
      </c>
      <c r="G22" s="28">
        <v>15000</v>
      </c>
      <c r="H22" s="28">
        <v>15000</v>
      </c>
    </row>
    <row r="23" spans="1:8" x14ac:dyDescent="0.25">
      <c r="A23" s="34" t="s">
        <v>591</v>
      </c>
      <c r="B23" s="34" t="s">
        <v>554</v>
      </c>
      <c r="C23" s="28">
        <v>2400</v>
      </c>
      <c r="D23" s="28">
        <v>1805.9</v>
      </c>
      <c r="E23" s="28">
        <v>2400</v>
      </c>
      <c r="F23" s="28">
        <v>1177.47</v>
      </c>
      <c r="G23" s="28">
        <v>2400</v>
      </c>
      <c r="H23" s="28">
        <v>2400</v>
      </c>
    </row>
    <row r="24" spans="1:8" x14ac:dyDescent="0.25">
      <c r="A24" s="67" t="s">
        <v>592</v>
      </c>
      <c r="B24" s="83" t="s">
        <v>593</v>
      </c>
      <c r="C24" s="84">
        <v>600</v>
      </c>
      <c r="D24" s="84">
        <v>180.57</v>
      </c>
      <c r="E24" s="84">
        <v>600</v>
      </c>
      <c r="F24" s="84">
        <v>120.56</v>
      </c>
      <c r="G24" s="84">
        <v>600</v>
      </c>
      <c r="H24" s="84">
        <v>600</v>
      </c>
    </row>
    <row r="25" spans="1:8" x14ac:dyDescent="0.25">
      <c r="A25" s="27" t="s">
        <v>594</v>
      </c>
      <c r="B25" s="27" t="s">
        <v>555</v>
      </c>
      <c r="C25" s="28">
        <v>2200</v>
      </c>
      <c r="D25" s="28">
        <v>1991.41</v>
      </c>
      <c r="E25" s="28">
        <v>2000</v>
      </c>
      <c r="F25" s="28">
        <v>982.98</v>
      </c>
      <c r="G25" s="28">
        <v>2000</v>
      </c>
      <c r="H25" s="28">
        <v>2000</v>
      </c>
    </row>
    <row r="26" spans="1:8" x14ac:dyDescent="0.25">
      <c r="A26" s="67" t="s">
        <v>595</v>
      </c>
      <c r="B26" s="67" t="s">
        <v>505</v>
      </c>
      <c r="C26" s="49">
        <v>1500</v>
      </c>
      <c r="D26" s="49">
        <v>1495.3</v>
      </c>
      <c r="E26" s="49">
        <v>1500</v>
      </c>
      <c r="F26" s="49">
        <v>260.88</v>
      </c>
      <c r="G26" s="49">
        <v>1500</v>
      </c>
      <c r="H26" s="49">
        <v>1500</v>
      </c>
    </row>
    <row r="27" spans="1:8" x14ac:dyDescent="0.25">
      <c r="A27" s="35"/>
      <c r="B27" s="35" t="s">
        <v>98</v>
      </c>
      <c r="C27" s="36">
        <v>20400</v>
      </c>
      <c r="D27" s="36">
        <v>17394.919999999998</v>
      </c>
      <c r="E27" s="36">
        <v>22700</v>
      </c>
      <c r="F27" s="36">
        <v>6343.8400000000011</v>
      </c>
      <c r="G27" s="36">
        <v>22700</v>
      </c>
      <c r="H27" s="36">
        <v>22700</v>
      </c>
    </row>
    <row r="28" spans="1:8" x14ac:dyDescent="0.25">
      <c r="A28" s="27" t="s">
        <v>596</v>
      </c>
      <c r="B28" s="27" t="s">
        <v>558</v>
      </c>
      <c r="C28" s="28">
        <v>7000</v>
      </c>
      <c r="D28" s="28">
        <v>6587.9</v>
      </c>
      <c r="E28" s="28">
        <v>7000</v>
      </c>
      <c r="F28" s="28">
        <v>2648.01</v>
      </c>
      <c r="G28" s="28">
        <v>7000</v>
      </c>
      <c r="H28" s="28">
        <v>7000</v>
      </c>
    </row>
    <row r="29" spans="1:8" x14ac:dyDescent="0.25">
      <c r="A29" s="27" t="s">
        <v>597</v>
      </c>
      <c r="B29" s="27" t="s">
        <v>560</v>
      </c>
      <c r="C29" s="28">
        <v>4000</v>
      </c>
      <c r="D29" s="28">
        <v>4081.48</v>
      </c>
      <c r="E29" s="28">
        <v>5000</v>
      </c>
      <c r="F29" s="28">
        <v>3567.94</v>
      </c>
      <c r="G29" s="28">
        <v>5000</v>
      </c>
      <c r="H29" s="28">
        <v>5000</v>
      </c>
    </row>
    <row r="30" spans="1:8" x14ac:dyDescent="0.25">
      <c r="A30" s="67" t="s">
        <v>598</v>
      </c>
      <c r="B30" s="83" t="s">
        <v>599</v>
      </c>
      <c r="C30" s="84">
        <v>95412</v>
      </c>
      <c r="D30" s="84">
        <v>87312.34</v>
      </c>
      <c r="E30" s="84">
        <v>100000</v>
      </c>
      <c r="F30" s="84">
        <v>37972.54</v>
      </c>
      <c r="G30" s="84">
        <v>100000</v>
      </c>
      <c r="H30" s="84">
        <v>100000</v>
      </c>
    </row>
    <row r="31" spans="1:8" x14ac:dyDescent="0.25">
      <c r="A31" s="27" t="s">
        <v>600</v>
      </c>
      <c r="B31" s="27" t="s">
        <v>601</v>
      </c>
      <c r="C31" s="28">
        <v>36000</v>
      </c>
      <c r="D31" s="28">
        <v>28325.07</v>
      </c>
      <c r="E31" s="28">
        <v>36000</v>
      </c>
      <c r="F31" s="28">
        <v>6838.63</v>
      </c>
      <c r="G31" s="28">
        <v>36000</v>
      </c>
      <c r="H31" s="28">
        <v>36000</v>
      </c>
    </row>
    <row r="32" spans="1:8" x14ac:dyDescent="0.25">
      <c r="A32" s="27" t="s">
        <v>602</v>
      </c>
      <c r="B32" s="27" t="s">
        <v>603</v>
      </c>
      <c r="C32" s="28">
        <v>3000</v>
      </c>
      <c r="D32" s="28">
        <v>596.25</v>
      </c>
      <c r="E32" s="28">
        <v>4000</v>
      </c>
      <c r="F32" s="28">
        <v>52.04</v>
      </c>
      <c r="G32" s="28">
        <v>418</v>
      </c>
      <c r="H32" s="28">
        <v>4000</v>
      </c>
    </row>
    <row r="33" spans="1:8" x14ac:dyDescent="0.25">
      <c r="A33" s="67" t="s">
        <v>604</v>
      </c>
      <c r="B33" s="67" t="s">
        <v>605</v>
      </c>
      <c r="C33" s="49">
        <v>4523</v>
      </c>
      <c r="D33" s="49">
        <v>4511.59</v>
      </c>
      <c r="E33" s="49">
        <v>4500</v>
      </c>
      <c r="F33" s="49">
        <v>0</v>
      </c>
      <c r="G33" s="49">
        <v>4500</v>
      </c>
      <c r="H33" s="49">
        <v>4500</v>
      </c>
    </row>
    <row r="34" spans="1:8" x14ac:dyDescent="0.25">
      <c r="A34" s="35"/>
      <c r="B34" s="35" t="s">
        <v>99</v>
      </c>
      <c r="C34" s="36">
        <v>149935</v>
      </c>
      <c r="D34" s="36">
        <v>131414.63</v>
      </c>
      <c r="E34" s="36">
        <v>156500</v>
      </c>
      <c r="F34" s="36">
        <v>51079.16</v>
      </c>
      <c r="G34" s="36">
        <v>152918</v>
      </c>
      <c r="H34" s="36">
        <v>156500</v>
      </c>
    </row>
    <row r="35" spans="1:8" x14ac:dyDescent="0.25">
      <c r="A35" s="27" t="s">
        <v>606</v>
      </c>
      <c r="B35" s="27" t="s">
        <v>510</v>
      </c>
      <c r="C35" s="28">
        <v>3600</v>
      </c>
      <c r="D35" s="28">
        <v>2699.75</v>
      </c>
      <c r="E35" s="28">
        <v>3600</v>
      </c>
      <c r="F35" s="28">
        <v>1627.73</v>
      </c>
      <c r="G35" s="28">
        <v>3600</v>
      </c>
      <c r="H35" s="28">
        <v>3600</v>
      </c>
    </row>
    <row r="36" spans="1:8" x14ac:dyDescent="0.25">
      <c r="A36" s="27" t="s">
        <v>607</v>
      </c>
      <c r="B36" s="27" t="s">
        <v>514</v>
      </c>
      <c r="C36" s="28">
        <v>5400</v>
      </c>
      <c r="D36" s="28">
        <v>5300.36</v>
      </c>
      <c r="E36" s="28">
        <v>5501</v>
      </c>
      <c r="F36" s="28">
        <v>1337.34</v>
      </c>
      <c r="G36" s="33">
        <v>2800</v>
      </c>
      <c r="H36" s="28">
        <v>2940</v>
      </c>
    </row>
    <row r="37" spans="1:8" x14ac:dyDescent="0.25">
      <c r="A37" s="27" t="s">
        <v>608</v>
      </c>
      <c r="B37" s="27" t="s">
        <v>263</v>
      </c>
      <c r="C37" s="28">
        <v>4000</v>
      </c>
      <c r="D37" s="28">
        <v>2532.9499999999998</v>
      </c>
      <c r="E37" s="28">
        <v>4000</v>
      </c>
      <c r="F37" s="28">
        <v>3058.3</v>
      </c>
      <c r="G37" s="28">
        <v>4000</v>
      </c>
      <c r="H37" s="28">
        <v>4000</v>
      </c>
    </row>
    <row r="38" spans="1:8" x14ac:dyDescent="0.25">
      <c r="A38" s="27" t="s">
        <v>609</v>
      </c>
      <c r="B38" s="27" t="s">
        <v>610</v>
      </c>
      <c r="C38" s="28">
        <v>400</v>
      </c>
      <c r="D38" s="28">
        <v>265.87</v>
      </c>
      <c r="E38" s="28">
        <v>500</v>
      </c>
      <c r="F38" s="28">
        <v>0</v>
      </c>
      <c r="G38" s="28">
        <v>500</v>
      </c>
      <c r="H38" s="28">
        <v>500</v>
      </c>
    </row>
    <row r="39" spans="1:8" x14ac:dyDescent="0.25">
      <c r="A39" s="27" t="s">
        <v>611</v>
      </c>
      <c r="B39" s="27" t="s">
        <v>412</v>
      </c>
      <c r="C39" s="28">
        <v>2000</v>
      </c>
      <c r="D39" s="28">
        <v>1923.37</v>
      </c>
      <c r="E39" s="28">
        <v>1800</v>
      </c>
      <c r="F39" s="28">
        <v>190.48</v>
      </c>
      <c r="G39" s="28">
        <v>1800</v>
      </c>
      <c r="H39" s="28">
        <v>1800</v>
      </c>
    </row>
    <row r="40" spans="1:8" x14ac:dyDescent="0.25">
      <c r="A40" s="67" t="s">
        <v>612</v>
      </c>
      <c r="B40" s="83" t="s">
        <v>520</v>
      </c>
      <c r="C40" s="49">
        <v>44000</v>
      </c>
      <c r="D40" s="49">
        <v>39685.14</v>
      </c>
      <c r="E40" s="49">
        <v>34000</v>
      </c>
      <c r="F40" s="49">
        <v>719.66</v>
      </c>
      <c r="G40" s="49">
        <v>720</v>
      </c>
      <c r="H40" s="49">
        <v>0</v>
      </c>
    </row>
    <row r="41" spans="1:8" x14ac:dyDescent="0.25">
      <c r="A41" s="34" t="s">
        <v>613</v>
      </c>
      <c r="B41" s="34" t="s">
        <v>614</v>
      </c>
      <c r="C41" s="28">
        <v>800</v>
      </c>
      <c r="D41" s="28">
        <v>181.6</v>
      </c>
      <c r="E41" s="28">
        <v>1800</v>
      </c>
      <c r="F41" s="28">
        <v>497.41</v>
      </c>
      <c r="G41" s="28">
        <v>1800</v>
      </c>
      <c r="H41" s="28">
        <v>1800</v>
      </c>
    </row>
    <row r="42" spans="1:8" x14ac:dyDescent="0.25">
      <c r="A42" s="34" t="s">
        <v>615</v>
      </c>
      <c r="B42" s="34" t="s">
        <v>568</v>
      </c>
      <c r="C42" s="28">
        <v>2700</v>
      </c>
      <c r="D42" s="28">
        <v>2184.79</v>
      </c>
      <c r="E42" s="28">
        <v>2700</v>
      </c>
      <c r="F42" s="28">
        <v>635.78</v>
      </c>
      <c r="G42" s="28">
        <v>2700</v>
      </c>
      <c r="H42" s="28">
        <v>2700</v>
      </c>
    </row>
    <row r="43" spans="1:8" x14ac:dyDescent="0.25">
      <c r="A43" s="48" t="s">
        <v>616</v>
      </c>
      <c r="B43" s="48" t="s">
        <v>126</v>
      </c>
      <c r="C43" s="49">
        <v>1500</v>
      </c>
      <c r="D43" s="49">
        <v>1169.08</v>
      </c>
      <c r="E43" s="49">
        <v>2000</v>
      </c>
      <c r="F43" s="49">
        <v>31</v>
      </c>
      <c r="G43" s="49">
        <v>2000</v>
      </c>
      <c r="H43" s="49">
        <v>2000</v>
      </c>
    </row>
    <row r="44" spans="1:8" x14ac:dyDescent="0.25">
      <c r="A44" s="40"/>
      <c r="B44" s="40" t="s">
        <v>100</v>
      </c>
      <c r="C44" s="36">
        <v>64400</v>
      </c>
      <c r="D44" s="36">
        <v>55942.91</v>
      </c>
      <c r="E44" s="36">
        <v>55901</v>
      </c>
      <c r="F44" s="36">
        <v>8097.6999999999989</v>
      </c>
      <c r="G44" s="36">
        <v>19920</v>
      </c>
      <c r="H44" s="36">
        <v>19340</v>
      </c>
    </row>
    <row r="45" spans="1:8" x14ac:dyDescent="0.25">
      <c r="A45" s="34" t="s">
        <v>617</v>
      </c>
      <c r="B45" s="34" t="s">
        <v>241</v>
      </c>
      <c r="C45" s="28">
        <v>7775</v>
      </c>
      <c r="D45" s="28">
        <v>7774.88</v>
      </c>
      <c r="E45" s="28">
        <v>0</v>
      </c>
      <c r="F45" s="28">
        <v>0</v>
      </c>
      <c r="G45" s="28">
        <v>0</v>
      </c>
      <c r="H45" s="28">
        <v>0</v>
      </c>
    </row>
    <row r="46" spans="1:8" x14ac:dyDescent="0.25">
      <c r="A46" s="34" t="s">
        <v>1194</v>
      </c>
      <c r="B46" s="34" t="s">
        <v>574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40000</v>
      </c>
    </row>
    <row r="47" spans="1:8" x14ac:dyDescent="0.25">
      <c r="A47" s="67" t="s">
        <v>619</v>
      </c>
      <c r="B47" s="83" t="s">
        <v>620</v>
      </c>
      <c r="C47" s="49">
        <v>0</v>
      </c>
      <c r="D47" s="49">
        <v>0</v>
      </c>
      <c r="E47" s="49">
        <v>6867</v>
      </c>
      <c r="F47" s="49">
        <v>0</v>
      </c>
      <c r="G47" s="49">
        <v>6867</v>
      </c>
      <c r="H47" s="49">
        <v>0</v>
      </c>
    </row>
    <row r="48" spans="1:8" x14ac:dyDescent="0.25">
      <c r="A48" s="67" t="s">
        <v>621</v>
      </c>
      <c r="B48" s="67" t="s">
        <v>622</v>
      </c>
      <c r="C48" s="49">
        <v>155000</v>
      </c>
      <c r="D48" s="49">
        <v>150770.9</v>
      </c>
      <c r="E48" s="49">
        <v>250000</v>
      </c>
      <c r="F48" s="49">
        <v>251095.3</v>
      </c>
      <c r="G48" s="49">
        <v>255360</v>
      </c>
      <c r="H48" s="49">
        <v>100000</v>
      </c>
    </row>
    <row r="49" spans="1:10" x14ac:dyDescent="0.25">
      <c r="A49" s="48" t="s">
        <v>623</v>
      </c>
      <c r="B49" s="48" t="s">
        <v>624</v>
      </c>
      <c r="C49" s="49">
        <v>15000</v>
      </c>
      <c r="D49" s="49">
        <v>14785.42</v>
      </c>
      <c r="E49" s="49">
        <v>15000</v>
      </c>
      <c r="F49" s="49">
        <v>0</v>
      </c>
      <c r="G49" s="49">
        <v>15000</v>
      </c>
      <c r="H49" s="49">
        <v>20000</v>
      </c>
      <c r="I49" s="34"/>
      <c r="J49" s="34"/>
    </row>
    <row r="50" spans="1:10" ht="15.75" thickBot="1" x14ac:dyDescent="0.3">
      <c r="A50" s="42"/>
      <c r="B50" s="42" t="s">
        <v>101</v>
      </c>
      <c r="C50" s="45">
        <v>177775</v>
      </c>
      <c r="D50" s="45">
        <v>173331.20000000001</v>
      </c>
      <c r="E50" s="45">
        <v>271867</v>
      </c>
      <c r="F50" s="45">
        <v>251095.3</v>
      </c>
      <c r="G50" s="45">
        <v>277227</v>
      </c>
      <c r="H50" s="45">
        <v>160000</v>
      </c>
      <c r="I50" s="34"/>
      <c r="J50" s="34"/>
    </row>
    <row r="51" spans="1:10" ht="16.5" thickTop="1" thickBot="1" x14ac:dyDescent="0.3">
      <c r="A51" s="74"/>
      <c r="B51" s="37" t="s">
        <v>108</v>
      </c>
      <c r="C51" s="38">
        <v>633257</v>
      </c>
      <c r="D51" s="38">
        <v>594617.43999999994</v>
      </c>
      <c r="E51" s="38">
        <v>747284</v>
      </c>
      <c r="F51" s="38">
        <v>398710.5</v>
      </c>
      <c r="G51" s="38">
        <v>716069</v>
      </c>
      <c r="H51" s="38">
        <v>628289</v>
      </c>
    </row>
    <row r="52" spans="1:10" ht="15.75" thickTop="1" x14ac:dyDescent="0.25"/>
  </sheetData>
  <pageMargins left="0.7" right="0.7" top="0.75" bottom="0.75" header="0.3" footer="0.3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opLeftCell="A13" workbookViewId="0">
      <selection activeCell="F52" sqref="F52"/>
    </sheetView>
  </sheetViews>
  <sheetFormatPr defaultRowHeight="15" x14ac:dyDescent="0.25"/>
  <cols>
    <col min="1" max="1" width="13.5703125" customWidth="1"/>
    <col min="2" max="2" width="30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46"/>
      <c r="H2" s="25"/>
    </row>
    <row r="3" spans="1:8" x14ac:dyDescent="0.25">
      <c r="A3" s="22" t="s">
        <v>109</v>
      </c>
      <c r="B3" s="23"/>
      <c r="C3" s="24"/>
      <c r="D3" s="24"/>
      <c r="E3" s="24"/>
      <c r="F3" s="24"/>
      <c r="G3" s="25"/>
      <c r="H3" s="4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47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625</v>
      </c>
      <c r="B8" s="27" t="s">
        <v>484</v>
      </c>
      <c r="C8" s="28">
        <v>162780</v>
      </c>
      <c r="D8" s="28">
        <v>148764.47</v>
      </c>
      <c r="E8" s="28">
        <v>185173</v>
      </c>
      <c r="F8" s="28">
        <v>73262.009999999995</v>
      </c>
      <c r="G8" s="28">
        <v>173955</v>
      </c>
      <c r="H8" s="28">
        <v>177234</v>
      </c>
    </row>
    <row r="9" spans="1:8" x14ac:dyDescent="0.25">
      <c r="A9" s="27" t="s">
        <v>626</v>
      </c>
      <c r="B9" s="27" t="s">
        <v>486</v>
      </c>
      <c r="C9" s="28">
        <v>36966</v>
      </c>
      <c r="D9" s="28">
        <v>40201.660000000003</v>
      </c>
      <c r="E9" s="28">
        <v>22000</v>
      </c>
      <c r="F9" s="28">
        <v>13180.54</v>
      </c>
      <c r="G9" s="28">
        <v>42764</v>
      </c>
      <c r="H9" s="28">
        <v>22000</v>
      </c>
    </row>
    <row r="10" spans="1:8" x14ac:dyDescent="0.25">
      <c r="A10" s="27" t="s">
        <v>627</v>
      </c>
      <c r="B10" s="27" t="s">
        <v>579</v>
      </c>
      <c r="C10" s="28">
        <v>7000</v>
      </c>
      <c r="D10" s="28">
        <v>6178.79</v>
      </c>
      <c r="E10" s="28">
        <v>7000</v>
      </c>
      <c r="F10" s="28">
        <v>3291.69</v>
      </c>
      <c r="G10" s="28">
        <v>7000</v>
      </c>
      <c r="H10" s="28">
        <v>7000</v>
      </c>
    </row>
    <row r="11" spans="1:8" x14ac:dyDescent="0.25">
      <c r="A11" s="27" t="s">
        <v>628</v>
      </c>
      <c r="B11" s="27" t="s">
        <v>488</v>
      </c>
      <c r="C11" s="28">
        <v>1500</v>
      </c>
      <c r="D11" s="28">
        <v>1500</v>
      </c>
      <c r="E11" s="28">
        <v>1740</v>
      </c>
      <c r="F11" s="28">
        <v>1620</v>
      </c>
      <c r="G11" s="28">
        <v>1260</v>
      </c>
      <c r="H11" s="28">
        <v>1500</v>
      </c>
    </row>
    <row r="12" spans="1:8" x14ac:dyDescent="0.25">
      <c r="A12" s="27" t="s">
        <v>629</v>
      </c>
      <c r="B12" s="27" t="s">
        <v>490</v>
      </c>
      <c r="C12" s="28">
        <v>16523</v>
      </c>
      <c r="D12" s="28">
        <v>19642.23</v>
      </c>
      <c r="E12" s="28">
        <v>25723</v>
      </c>
      <c r="F12" s="28">
        <v>10265.290000000001</v>
      </c>
      <c r="G12" s="28">
        <v>26635</v>
      </c>
      <c r="H12" s="28">
        <v>26037</v>
      </c>
    </row>
    <row r="13" spans="1:8" x14ac:dyDescent="0.25">
      <c r="A13" s="27" t="s">
        <v>630</v>
      </c>
      <c r="B13" s="27" t="s">
        <v>492</v>
      </c>
      <c r="C13" s="28">
        <v>12911</v>
      </c>
      <c r="D13" s="28">
        <v>13649.79</v>
      </c>
      <c r="E13" s="28">
        <v>16863</v>
      </c>
      <c r="F13" s="28">
        <v>6653.71</v>
      </c>
      <c r="G13" s="28">
        <v>17459</v>
      </c>
      <c r="H13" s="28">
        <v>16141</v>
      </c>
    </row>
    <row r="14" spans="1:8" x14ac:dyDescent="0.25">
      <c r="A14" s="27" t="s">
        <v>631</v>
      </c>
      <c r="B14" s="27" t="s">
        <v>96</v>
      </c>
      <c r="C14" s="28">
        <v>31710</v>
      </c>
      <c r="D14" s="28">
        <v>25844.98</v>
      </c>
      <c r="E14" s="28">
        <v>31495</v>
      </c>
      <c r="F14" s="28">
        <v>15191.69</v>
      </c>
      <c r="G14" s="28">
        <v>31510</v>
      </c>
      <c r="H14" s="28">
        <v>33225</v>
      </c>
    </row>
    <row r="15" spans="1:8" x14ac:dyDescent="0.25">
      <c r="A15" s="27" t="s">
        <v>632</v>
      </c>
      <c r="B15" s="27" t="s">
        <v>495</v>
      </c>
      <c r="C15" s="28">
        <v>3848</v>
      </c>
      <c r="D15" s="28">
        <v>3578</v>
      </c>
      <c r="E15" s="28">
        <v>3108</v>
      </c>
      <c r="F15" s="28">
        <v>972.73</v>
      </c>
      <c r="G15" s="28">
        <v>3218</v>
      </c>
      <c r="H15" s="28">
        <v>2975</v>
      </c>
    </row>
    <row r="16" spans="1:8" x14ac:dyDescent="0.25">
      <c r="A16" s="27" t="s">
        <v>633</v>
      </c>
      <c r="B16" s="27" t="s">
        <v>497</v>
      </c>
      <c r="C16" s="28">
        <v>4500</v>
      </c>
      <c r="D16" s="34">
        <v>3990.44</v>
      </c>
      <c r="E16" s="28">
        <v>4500</v>
      </c>
      <c r="F16" s="28">
        <v>1038.46</v>
      </c>
      <c r="G16" s="28">
        <v>3250</v>
      </c>
      <c r="H16" s="28">
        <v>3250</v>
      </c>
    </row>
    <row r="17" spans="1:8" x14ac:dyDescent="0.25">
      <c r="A17" s="27" t="s">
        <v>634</v>
      </c>
      <c r="B17" s="27" t="s">
        <v>499</v>
      </c>
      <c r="C17" s="28">
        <v>0</v>
      </c>
      <c r="D17" s="34">
        <v>2512.12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35"/>
      <c r="B18" s="35" t="s">
        <v>97</v>
      </c>
      <c r="C18" s="36">
        <v>277738</v>
      </c>
      <c r="D18" s="36">
        <v>265862.48000000004</v>
      </c>
      <c r="E18" s="36">
        <v>297602</v>
      </c>
      <c r="F18" s="36">
        <v>125476.12000000001</v>
      </c>
      <c r="G18" s="36">
        <v>307051</v>
      </c>
      <c r="H18" s="36">
        <v>289362</v>
      </c>
    </row>
    <row r="19" spans="1:8" x14ac:dyDescent="0.25">
      <c r="A19" s="27" t="s">
        <v>635</v>
      </c>
      <c r="B19" s="27" t="s">
        <v>501</v>
      </c>
      <c r="C19" s="28">
        <v>650</v>
      </c>
      <c r="D19" s="28">
        <v>666.85</v>
      </c>
      <c r="E19" s="28">
        <v>650</v>
      </c>
      <c r="F19" s="28">
        <v>16.54</v>
      </c>
      <c r="G19" s="28">
        <v>650</v>
      </c>
      <c r="H19" s="28">
        <v>650</v>
      </c>
    </row>
    <row r="20" spans="1:8" x14ac:dyDescent="0.25">
      <c r="A20" s="27" t="s">
        <v>636</v>
      </c>
      <c r="B20" s="27" t="s">
        <v>552</v>
      </c>
      <c r="C20" s="28">
        <v>5000</v>
      </c>
      <c r="D20" s="28">
        <v>6501.42</v>
      </c>
      <c r="E20" s="28">
        <v>5000</v>
      </c>
      <c r="F20" s="28">
        <v>1991.16</v>
      </c>
      <c r="G20" s="28">
        <v>5000</v>
      </c>
      <c r="H20" s="28">
        <v>5000</v>
      </c>
    </row>
    <row r="21" spans="1:8" x14ac:dyDescent="0.25">
      <c r="A21" s="27" t="s">
        <v>1195</v>
      </c>
      <c r="B21" s="27" t="s">
        <v>503</v>
      </c>
      <c r="C21" s="28">
        <v>0</v>
      </c>
      <c r="D21" s="28">
        <v>134.32</v>
      </c>
      <c r="E21" s="28">
        <v>0</v>
      </c>
      <c r="F21" s="28">
        <v>0</v>
      </c>
      <c r="G21" s="28">
        <v>0</v>
      </c>
      <c r="H21" s="28">
        <v>0</v>
      </c>
    </row>
    <row r="22" spans="1:8" x14ac:dyDescent="0.25">
      <c r="A22" s="48" t="s">
        <v>637</v>
      </c>
      <c r="B22" s="48" t="s">
        <v>593</v>
      </c>
      <c r="C22" s="49">
        <v>7300</v>
      </c>
      <c r="D22" s="49">
        <v>6690.46</v>
      </c>
      <c r="E22" s="49">
        <v>12000</v>
      </c>
      <c r="F22" s="49">
        <v>0</v>
      </c>
      <c r="G22" s="49">
        <v>12000</v>
      </c>
      <c r="H22" s="49">
        <v>12000</v>
      </c>
    </row>
    <row r="23" spans="1:8" x14ac:dyDescent="0.25">
      <c r="A23" s="34" t="s">
        <v>638</v>
      </c>
      <c r="B23" s="34" t="s">
        <v>505</v>
      </c>
      <c r="C23" s="28">
        <v>2600</v>
      </c>
      <c r="D23" s="28">
        <v>2659.31</v>
      </c>
      <c r="E23" s="28">
        <v>2600</v>
      </c>
      <c r="F23" s="28">
        <v>978.91</v>
      </c>
      <c r="G23" s="28">
        <v>2600</v>
      </c>
      <c r="H23" s="28">
        <v>2600</v>
      </c>
    </row>
    <row r="24" spans="1:8" x14ac:dyDescent="0.25">
      <c r="A24" s="40"/>
      <c r="B24" s="40" t="s">
        <v>98</v>
      </c>
      <c r="C24" s="36">
        <v>15550</v>
      </c>
      <c r="D24" s="36">
        <v>16652.36</v>
      </c>
      <c r="E24" s="36">
        <v>20250</v>
      </c>
      <c r="F24" s="36">
        <v>2986.61</v>
      </c>
      <c r="G24" s="36">
        <v>20250</v>
      </c>
      <c r="H24" s="36">
        <v>20250</v>
      </c>
    </row>
    <row r="25" spans="1:8" x14ac:dyDescent="0.25">
      <c r="A25" s="34" t="s">
        <v>639</v>
      </c>
      <c r="B25" s="34" t="s">
        <v>558</v>
      </c>
      <c r="C25" s="28">
        <v>2000</v>
      </c>
      <c r="D25" s="28">
        <v>1916.21</v>
      </c>
      <c r="E25" s="28">
        <v>2000</v>
      </c>
      <c r="F25" s="28">
        <v>206.19</v>
      </c>
      <c r="G25" s="28">
        <v>2000</v>
      </c>
      <c r="H25" s="28">
        <v>2000</v>
      </c>
    </row>
    <row r="26" spans="1:8" x14ac:dyDescent="0.25">
      <c r="A26" s="34" t="s">
        <v>640</v>
      </c>
      <c r="B26" s="34" t="s">
        <v>560</v>
      </c>
      <c r="C26" s="28">
        <v>6000</v>
      </c>
      <c r="D26" s="28">
        <v>4978.7299999999996</v>
      </c>
      <c r="E26" s="28">
        <v>6000</v>
      </c>
      <c r="F26" s="28">
        <v>142.25</v>
      </c>
      <c r="G26" s="28">
        <v>6000</v>
      </c>
      <c r="H26" s="28">
        <v>6000</v>
      </c>
    </row>
    <row r="27" spans="1:8" x14ac:dyDescent="0.25">
      <c r="A27" s="67" t="s">
        <v>641</v>
      </c>
      <c r="B27" s="83" t="s">
        <v>642</v>
      </c>
      <c r="C27" s="49">
        <v>8000</v>
      </c>
      <c r="D27" s="49">
        <v>6359.32</v>
      </c>
      <c r="E27" s="49">
        <v>9000</v>
      </c>
      <c r="F27" s="49">
        <v>650</v>
      </c>
      <c r="G27" s="49">
        <v>9000</v>
      </c>
      <c r="H27" s="49">
        <v>9000</v>
      </c>
    </row>
    <row r="28" spans="1:8" x14ac:dyDescent="0.25">
      <c r="A28" s="27" t="s">
        <v>643</v>
      </c>
      <c r="B28" s="27" t="s">
        <v>605</v>
      </c>
      <c r="C28" s="28">
        <v>225000</v>
      </c>
      <c r="D28" s="28">
        <v>226585.5</v>
      </c>
      <c r="E28" s="28">
        <v>225000</v>
      </c>
      <c r="F28" s="28">
        <v>87918.8</v>
      </c>
      <c r="G28" s="28">
        <v>136526</v>
      </c>
      <c r="H28" s="28">
        <v>164189</v>
      </c>
    </row>
    <row r="29" spans="1:8" x14ac:dyDescent="0.25">
      <c r="A29" s="35"/>
      <c r="B29" s="35" t="s">
        <v>99</v>
      </c>
      <c r="C29" s="36">
        <v>241000</v>
      </c>
      <c r="D29" s="36">
        <v>239839.76</v>
      </c>
      <c r="E29" s="36">
        <v>242000</v>
      </c>
      <c r="F29" s="36">
        <v>88917.24</v>
      </c>
      <c r="G29" s="36">
        <v>153526</v>
      </c>
      <c r="H29" s="36">
        <v>181189</v>
      </c>
    </row>
    <row r="30" spans="1:8" x14ac:dyDescent="0.25">
      <c r="A30" s="27" t="s">
        <v>644</v>
      </c>
      <c r="B30" s="27" t="s">
        <v>510</v>
      </c>
      <c r="C30" s="28">
        <v>3000</v>
      </c>
      <c r="D30" s="28">
        <v>3078.31</v>
      </c>
      <c r="E30" s="28">
        <v>3000</v>
      </c>
      <c r="F30" s="28">
        <v>1591.67</v>
      </c>
      <c r="G30" s="28">
        <v>3000</v>
      </c>
      <c r="H30" s="28">
        <v>3000</v>
      </c>
    </row>
    <row r="31" spans="1:8" x14ac:dyDescent="0.25">
      <c r="A31" s="27" t="s">
        <v>645</v>
      </c>
      <c r="B31" s="27" t="s">
        <v>514</v>
      </c>
      <c r="C31" s="28">
        <v>15450</v>
      </c>
      <c r="D31" s="28">
        <v>15209.38</v>
      </c>
      <c r="E31" s="28">
        <v>16794</v>
      </c>
      <c r="F31" s="28">
        <v>7656.44</v>
      </c>
      <c r="G31" s="28">
        <v>15500</v>
      </c>
      <c r="H31" s="28">
        <v>16275</v>
      </c>
    </row>
    <row r="32" spans="1:8" x14ac:dyDescent="0.25">
      <c r="A32" s="27" t="s">
        <v>646</v>
      </c>
      <c r="B32" s="27" t="s">
        <v>263</v>
      </c>
      <c r="C32" s="28">
        <v>5000</v>
      </c>
      <c r="D32" s="28">
        <v>7913.97</v>
      </c>
      <c r="E32" s="28">
        <v>5000</v>
      </c>
      <c r="F32" s="28">
        <v>410.91</v>
      </c>
      <c r="G32" s="28">
        <v>5000</v>
      </c>
      <c r="H32" s="28">
        <v>5000</v>
      </c>
    </row>
    <row r="33" spans="1:8" x14ac:dyDescent="0.25">
      <c r="A33" s="27" t="s">
        <v>647</v>
      </c>
      <c r="B33" s="27" t="s">
        <v>610</v>
      </c>
      <c r="C33" s="28">
        <v>2000</v>
      </c>
      <c r="D33" s="28">
        <v>1208.6500000000001</v>
      </c>
      <c r="E33" s="28">
        <v>2000</v>
      </c>
      <c r="F33" s="28">
        <v>0</v>
      </c>
      <c r="G33" s="28">
        <v>2000</v>
      </c>
      <c r="H33" s="28">
        <v>2000</v>
      </c>
    </row>
    <row r="34" spans="1:8" x14ac:dyDescent="0.25">
      <c r="A34" s="27" t="s">
        <v>648</v>
      </c>
      <c r="B34" s="27" t="s">
        <v>412</v>
      </c>
      <c r="C34" s="28">
        <v>3500</v>
      </c>
      <c r="D34" s="28">
        <v>2699.95</v>
      </c>
      <c r="E34" s="28">
        <v>3500</v>
      </c>
      <c r="F34" s="28">
        <v>1540.3</v>
      </c>
      <c r="G34" s="28">
        <v>3500</v>
      </c>
      <c r="H34" s="28">
        <v>3500</v>
      </c>
    </row>
    <row r="35" spans="1:8" x14ac:dyDescent="0.25">
      <c r="A35" s="27" t="s">
        <v>649</v>
      </c>
      <c r="B35" s="27" t="s">
        <v>518</v>
      </c>
      <c r="C35" s="28">
        <v>360000</v>
      </c>
      <c r="D35" s="28">
        <v>323017.31</v>
      </c>
      <c r="E35" s="28">
        <v>355000</v>
      </c>
      <c r="F35" s="28">
        <v>98745.46</v>
      </c>
      <c r="G35" s="28">
        <v>330000</v>
      </c>
      <c r="H35" s="28">
        <v>333300</v>
      </c>
    </row>
    <row r="36" spans="1:8" x14ac:dyDescent="0.25">
      <c r="A36" s="27" t="s">
        <v>650</v>
      </c>
      <c r="B36" s="27" t="s">
        <v>520</v>
      </c>
      <c r="C36" s="28">
        <v>30000</v>
      </c>
      <c r="D36" s="28">
        <v>20547.23</v>
      </c>
      <c r="E36" s="28">
        <v>20000</v>
      </c>
      <c r="F36" s="28">
        <v>3028.4</v>
      </c>
      <c r="G36" s="28">
        <v>20000</v>
      </c>
      <c r="H36" s="28">
        <v>20000</v>
      </c>
    </row>
    <row r="37" spans="1:8" x14ac:dyDescent="0.25">
      <c r="A37" s="27" t="s">
        <v>651</v>
      </c>
      <c r="B37" s="27" t="s">
        <v>652</v>
      </c>
      <c r="C37" s="28">
        <v>75000</v>
      </c>
      <c r="D37" s="28">
        <v>90134.85</v>
      </c>
      <c r="E37" s="28">
        <v>75000</v>
      </c>
      <c r="F37" s="28">
        <v>50240.35</v>
      </c>
      <c r="G37" s="28">
        <v>75000</v>
      </c>
      <c r="H37" s="28">
        <v>75000</v>
      </c>
    </row>
    <row r="38" spans="1:8" x14ac:dyDescent="0.25">
      <c r="A38" s="67" t="s">
        <v>653</v>
      </c>
      <c r="B38" s="83" t="s">
        <v>568</v>
      </c>
      <c r="C38" s="49">
        <v>2500</v>
      </c>
      <c r="D38" s="49">
        <v>2391.41</v>
      </c>
      <c r="E38" s="49">
        <v>2750</v>
      </c>
      <c r="F38" s="49">
        <v>608.38</v>
      </c>
      <c r="G38" s="84">
        <v>2750</v>
      </c>
      <c r="H38" s="84">
        <v>2750</v>
      </c>
    </row>
    <row r="39" spans="1:8" x14ac:dyDescent="0.25">
      <c r="A39" s="48" t="s">
        <v>654</v>
      </c>
      <c r="B39" s="48" t="s">
        <v>126</v>
      </c>
      <c r="C39" s="49">
        <v>3500</v>
      </c>
      <c r="D39" s="49">
        <v>3492.88</v>
      </c>
      <c r="E39" s="49">
        <v>3250</v>
      </c>
      <c r="F39" s="49">
        <v>950.76</v>
      </c>
      <c r="G39" s="49">
        <v>3250</v>
      </c>
      <c r="H39" s="49">
        <v>3250</v>
      </c>
    </row>
    <row r="40" spans="1:8" x14ac:dyDescent="0.25">
      <c r="A40" s="40"/>
      <c r="B40" s="40" t="s">
        <v>100</v>
      </c>
      <c r="C40" s="36">
        <v>499950</v>
      </c>
      <c r="D40" s="36">
        <v>469693.94</v>
      </c>
      <c r="E40" s="36">
        <v>486294</v>
      </c>
      <c r="F40" s="36">
        <v>164772.67000000001</v>
      </c>
      <c r="G40" s="36">
        <v>460000</v>
      </c>
      <c r="H40" s="36">
        <v>464075</v>
      </c>
    </row>
    <row r="41" spans="1:8" x14ac:dyDescent="0.25">
      <c r="A41" s="48" t="s">
        <v>655</v>
      </c>
      <c r="B41" s="48" t="s">
        <v>241</v>
      </c>
      <c r="C41" s="49">
        <v>45014</v>
      </c>
      <c r="D41" s="49">
        <v>22170</v>
      </c>
      <c r="E41" s="49">
        <v>13540</v>
      </c>
      <c r="F41" s="49">
        <v>11475</v>
      </c>
      <c r="G41" s="49">
        <v>13540</v>
      </c>
      <c r="H41" s="49">
        <v>0</v>
      </c>
    </row>
    <row r="42" spans="1:8" x14ac:dyDescent="0.25">
      <c r="A42" s="67" t="s">
        <v>656</v>
      </c>
      <c r="B42" s="67" t="s">
        <v>657</v>
      </c>
      <c r="C42" s="49">
        <v>0</v>
      </c>
      <c r="D42" s="49">
        <v>0</v>
      </c>
      <c r="E42" s="49">
        <v>63360</v>
      </c>
      <c r="F42" s="49">
        <v>0</v>
      </c>
      <c r="G42" s="49">
        <v>151834</v>
      </c>
      <c r="H42" s="49">
        <v>155140</v>
      </c>
    </row>
    <row r="43" spans="1:8" ht="15.75" thickBot="1" x14ac:dyDescent="0.3">
      <c r="A43" s="75"/>
      <c r="B43" s="81" t="s">
        <v>110</v>
      </c>
      <c r="C43" s="45">
        <v>45014</v>
      </c>
      <c r="D43" s="45">
        <v>22170</v>
      </c>
      <c r="E43" s="45">
        <v>76900</v>
      </c>
      <c r="F43" s="45">
        <v>11475</v>
      </c>
      <c r="G43" s="45">
        <v>165374</v>
      </c>
      <c r="H43" s="45">
        <v>155140</v>
      </c>
    </row>
    <row r="44" spans="1:8" ht="16.5" thickTop="1" thickBot="1" x14ac:dyDescent="0.3">
      <c r="A44" s="74"/>
      <c r="B44" s="37" t="s">
        <v>111</v>
      </c>
      <c r="C44" s="38">
        <v>1079252</v>
      </c>
      <c r="D44" s="38">
        <v>1014218.5399999998</v>
      </c>
      <c r="E44" s="38">
        <v>1123046</v>
      </c>
      <c r="F44" s="38">
        <v>393627.64</v>
      </c>
      <c r="G44" s="38">
        <v>1106201</v>
      </c>
      <c r="H44" s="38">
        <v>1110016</v>
      </c>
    </row>
    <row r="45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5" workbookViewId="0">
      <selection activeCell="I19" sqref="I19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112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47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658</v>
      </c>
      <c r="B8" s="27" t="s">
        <v>484</v>
      </c>
      <c r="C8" s="28">
        <v>94543</v>
      </c>
      <c r="D8" s="28">
        <v>94248.94</v>
      </c>
      <c r="E8" s="28">
        <v>110375</v>
      </c>
      <c r="F8" s="28">
        <v>50465.99</v>
      </c>
      <c r="G8" s="28">
        <v>108828</v>
      </c>
      <c r="H8" s="28">
        <v>108828</v>
      </c>
    </row>
    <row r="9" spans="1:8" x14ac:dyDescent="0.25">
      <c r="A9" s="27" t="s">
        <v>659</v>
      </c>
      <c r="B9" s="27" t="s">
        <v>486</v>
      </c>
      <c r="C9" s="28">
        <v>25000</v>
      </c>
      <c r="D9" s="28">
        <v>40699.26</v>
      </c>
      <c r="E9" s="28">
        <v>25000</v>
      </c>
      <c r="F9" s="28">
        <v>20443.490000000002</v>
      </c>
      <c r="G9" s="28">
        <v>25000</v>
      </c>
      <c r="H9" s="28">
        <v>25000</v>
      </c>
    </row>
    <row r="10" spans="1:8" x14ac:dyDescent="0.25">
      <c r="A10" s="27" t="s">
        <v>660</v>
      </c>
      <c r="B10" s="27" t="s">
        <v>579</v>
      </c>
      <c r="C10" s="28">
        <v>3000</v>
      </c>
      <c r="D10" s="28">
        <v>3687.63</v>
      </c>
      <c r="E10" s="28">
        <v>3000</v>
      </c>
      <c r="F10" s="28">
        <v>3733.62</v>
      </c>
      <c r="G10" s="28">
        <v>3000</v>
      </c>
      <c r="H10" s="28">
        <v>3000</v>
      </c>
    </row>
    <row r="11" spans="1:8" x14ac:dyDescent="0.25">
      <c r="A11" s="27" t="s">
        <v>661</v>
      </c>
      <c r="B11" s="27" t="s">
        <v>488</v>
      </c>
      <c r="C11" s="28">
        <v>1140</v>
      </c>
      <c r="D11" s="28">
        <v>1140</v>
      </c>
      <c r="E11" s="28">
        <v>1260</v>
      </c>
      <c r="F11" s="28">
        <v>1440</v>
      </c>
      <c r="G11" s="28">
        <v>1440</v>
      </c>
      <c r="H11" s="28">
        <v>0</v>
      </c>
    </row>
    <row r="12" spans="1:8" x14ac:dyDescent="0.25">
      <c r="A12" s="27" t="s">
        <v>662</v>
      </c>
      <c r="B12" s="27" t="s">
        <v>490</v>
      </c>
      <c r="C12" s="28">
        <v>9490</v>
      </c>
      <c r="D12" s="28">
        <v>13810.2</v>
      </c>
      <c r="E12" s="28">
        <v>16441</v>
      </c>
      <c r="F12" s="28">
        <v>8487.33</v>
      </c>
      <c r="G12" s="28">
        <v>15968</v>
      </c>
      <c r="H12" s="28">
        <v>16884</v>
      </c>
    </row>
    <row r="13" spans="1:8" x14ac:dyDescent="0.25">
      <c r="A13" s="27" t="s">
        <v>663</v>
      </c>
      <c r="B13" s="27" t="s">
        <v>492</v>
      </c>
      <c r="C13" s="28">
        <v>7414</v>
      </c>
      <c r="D13" s="28">
        <v>10282.34</v>
      </c>
      <c r="E13" s="28">
        <v>10778</v>
      </c>
      <c r="F13" s="28">
        <v>5547.62</v>
      </c>
      <c r="G13" s="28">
        <v>10467</v>
      </c>
      <c r="H13" s="28">
        <v>10467</v>
      </c>
    </row>
    <row r="14" spans="1:8" x14ac:dyDescent="0.25">
      <c r="A14" s="27" t="s">
        <v>664</v>
      </c>
      <c r="B14" s="27" t="s">
        <v>96</v>
      </c>
      <c r="C14" s="28">
        <v>19026</v>
      </c>
      <c r="D14" s="28">
        <v>16379.07</v>
      </c>
      <c r="E14" s="28">
        <v>18897</v>
      </c>
      <c r="F14" s="28">
        <v>11029.92</v>
      </c>
      <c r="G14" s="28">
        <v>18906</v>
      </c>
      <c r="H14" s="28">
        <v>19935</v>
      </c>
    </row>
    <row r="15" spans="1:8" x14ac:dyDescent="0.25">
      <c r="A15" s="27" t="s">
        <v>665</v>
      </c>
      <c r="B15" s="27" t="s">
        <v>495</v>
      </c>
      <c r="C15" s="28">
        <v>2210</v>
      </c>
      <c r="D15" s="28">
        <v>2937.17</v>
      </c>
      <c r="E15" s="28">
        <v>1987</v>
      </c>
      <c r="F15" s="28">
        <v>990.7</v>
      </c>
      <c r="G15" s="28">
        <v>1930</v>
      </c>
      <c r="H15" s="28">
        <v>1930</v>
      </c>
    </row>
    <row r="16" spans="1:8" x14ac:dyDescent="0.25">
      <c r="A16" s="27" t="s">
        <v>666</v>
      </c>
      <c r="B16" s="27" t="s">
        <v>497</v>
      </c>
      <c r="C16" s="28">
        <v>1250</v>
      </c>
      <c r="D16" s="34">
        <v>1288.54</v>
      </c>
      <c r="E16" s="28">
        <v>1250</v>
      </c>
      <c r="F16" s="28">
        <v>937.59</v>
      </c>
      <c r="G16" s="28">
        <v>1860</v>
      </c>
      <c r="H16" s="28">
        <v>0</v>
      </c>
    </row>
    <row r="17" spans="1:8" x14ac:dyDescent="0.25">
      <c r="A17" s="27" t="s">
        <v>667</v>
      </c>
      <c r="B17" s="27" t="s">
        <v>499</v>
      </c>
      <c r="C17" s="28">
        <v>0</v>
      </c>
      <c r="D17" s="34">
        <v>2043.84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67" t="s">
        <v>668</v>
      </c>
      <c r="B18" s="83" t="s">
        <v>545</v>
      </c>
      <c r="C18" s="49">
        <v>0</v>
      </c>
      <c r="D18" s="49">
        <v>2222.12</v>
      </c>
      <c r="E18" s="49">
        <v>0</v>
      </c>
      <c r="F18" s="49">
        <v>0</v>
      </c>
      <c r="G18" s="49">
        <v>0</v>
      </c>
      <c r="H18" s="49">
        <v>0</v>
      </c>
    </row>
    <row r="19" spans="1:8" x14ac:dyDescent="0.25">
      <c r="A19" s="35"/>
      <c r="B19" s="35" t="s">
        <v>97</v>
      </c>
      <c r="C19" s="36">
        <v>163073</v>
      </c>
      <c r="D19" s="36">
        <v>188739.11000000004</v>
      </c>
      <c r="E19" s="36">
        <v>188988</v>
      </c>
      <c r="F19" s="36">
        <v>103076.25999999998</v>
      </c>
      <c r="G19" s="36">
        <v>187399</v>
      </c>
      <c r="H19" s="36">
        <v>186044</v>
      </c>
    </row>
    <row r="20" spans="1:8" x14ac:dyDescent="0.25">
      <c r="A20" s="27" t="s">
        <v>669</v>
      </c>
      <c r="B20" s="27" t="s">
        <v>501</v>
      </c>
      <c r="C20" s="28">
        <v>700</v>
      </c>
      <c r="D20" s="28">
        <v>756.59</v>
      </c>
      <c r="E20" s="28">
        <v>700</v>
      </c>
      <c r="F20" s="28">
        <v>293.44</v>
      </c>
      <c r="G20" s="28">
        <v>700</v>
      </c>
      <c r="H20" s="28">
        <v>700</v>
      </c>
    </row>
    <row r="21" spans="1:8" x14ac:dyDescent="0.25">
      <c r="A21" s="27" t="s">
        <v>670</v>
      </c>
      <c r="B21" s="27" t="s">
        <v>552</v>
      </c>
      <c r="C21" s="28">
        <v>16500</v>
      </c>
      <c r="D21" s="28">
        <v>14518.03</v>
      </c>
      <c r="E21" s="28">
        <v>16500</v>
      </c>
      <c r="F21" s="28">
        <v>6095.61</v>
      </c>
      <c r="G21" s="28">
        <v>16500</v>
      </c>
      <c r="H21" s="28">
        <v>16500</v>
      </c>
    </row>
    <row r="22" spans="1:8" x14ac:dyDescent="0.25">
      <c r="A22" s="27" t="s">
        <v>671</v>
      </c>
      <c r="B22" s="27" t="s">
        <v>554</v>
      </c>
      <c r="C22" s="28">
        <v>1300</v>
      </c>
      <c r="D22" s="28">
        <v>824.02</v>
      </c>
      <c r="E22" s="28">
        <v>1300</v>
      </c>
      <c r="F22" s="28">
        <v>504.67</v>
      </c>
      <c r="G22" s="28">
        <v>1300</v>
      </c>
      <c r="H22" s="28">
        <v>1300</v>
      </c>
    </row>
    <row r="23" spans="1:8" x14ac:dyDescent="0.25">
      <c r="A23" s="27" t="s">
        <v>672</v>
      </c>
      <c r="B23" s="27" t="s">
        <v>503</v>
      </c>
      <c r="C23" s="28">
        <v>850</v>
      </c>
      <c r="D23" s="28">
        <v>946</v>
      </c>
      <c r="E23" s="28">
        <v>850</v>
      </c>
      <c r="F23" s="28">
        <v>158.62</v>
      </c>
      <c r="G23" s="28">
        <v>850</v>
      </c>
      <c r="H23" s="28">
        <v>850</v>
      </c>
    </row>
    <row r="24" spans="1:8" x14ac:dyDescent="0.25">
      <c r="A24" s="27" t="s">
        <v>673</v>
      </c>
      <c r="B24" s="27" t="s">
        <v>593</v>
      </c>
      <c r="C24" s="28">
        <v>50000</v>
      </c>
      <c r="D24" s="28">
        <v>51606.59</v>
      </c>
      <c r="E24" s="28">
        <v>50000</v>
      </c>
      <c r="F24" s="28">
        <v>15943.64</v>
      </c>
      <c r="G24" s="28">
        <v>50000</v>
      </c>
      <c r="H24" s="28">
        <v>50000</v>
      </c>
    </row>
    <row r="25" spans="1:8" x14ac:dyDescent="0.25">
      <c r="A25" s="27" t="s">
        <v>674</v>
      </c>
      <c r="B25" s="27" t="s">
        <v>555</v>
      </c>
      <c r="C25" s="28">
        <v>600</v>
      </c>
      <c r="D25" s="28">
        <v>587.96</v>
      </c>
      <c r="E25" s="28">
        <v>600</v>
      </c>
      <c r="F25" s="28">
        <v>312.02</v>
      </c>
      <c r="G25" s="28">
        <v>600</v>
      </c>
      <c r="H25" s="28">
        <v>600</v>
      </c>
    </row>
    <row r="26" spans="1:8" x14ac:dyDescent="0.25">
      <c r="A26" s="27" t="s">
        <v>675</v>
      </c>
      <c r="B26" s="27" t="s">
        <v>676</v>
      </c>
      <c r="C26" s="28">
        <v>4275</v>
      </c>
      <c r="D26" s="28">
        <v>4249.83</v>
      </c>
      <c r="E26" s="28">
        <v>4275</v>
      </c>
      <c r="F26" s="28">
        <v>1907.15</v>
      </c>
      <c r="G26" s="28">
        <v>4275</v>
      </c>
      <c r="H26" s="28">
        <v>4275</v>
      </c>
    </row>
    <row r="27" spans="1:8" x14ac:dyDescent="0.25">
      <c r="A27" s="67" t="s">
        <v>677</v>
      </c>
      <c r="B27" s="83" t="s">
        <v>505</v>
      </c>
      <c r="C27" s="49">
        <v>3000</v>
      </c>
      <c r="D27" s="49">
        <v>2988.9</v>
      </c>
      <c r="E27" s="49">
        <v>3000</v>
      </c>
      <c r="F27" s="49">
        <v>228.89</v>
      </c>
      <c r="G27" s="49">
        <v>3000</v>
      </c>
      <c r="H27" s="49">
        <v>3000</v>
      </c>
    </row>
    <row r="28" spans="1:8" x14ac:dyDescent="0.25">
      <c r="A28" s="40"/>
      <c r="B28" s="40" t="s">
        <v>98</v>
      </c>
      <c r="C28" s="36">
        <v>77225</v>
      </c>
      <c r="D28" s="36">
        <v>76477.919999999998</v>
      </c>
      <c r="E28" s="36">
        <v>77225</v>
      </c>
      <c r="F28" s="36">
        <v>25444.04</v>
      </c>
      <c r="G28" s="36">
        <v>77225</v>
      </c>
      <c r="H28" s="36">
        <v>77225</v>
      </c>
    </row>
    <row r="29" spans="1:8" x14ac:dyDescent="0.25">
      <c r="A29" s="34" t="s">
        <v>678</v>
      </c>
      <c r="B29" s="34" t="s">
        <v>558</v>
      </c>
      <c r="C29" s="28">
        <v>3000</v>
      </c>
      <c r="D29" s="28">
        <v>2948.97</v>
      </c>
      <c r="E29" s="28">
        <v>3000</v>
      </c>
      <c r="F29" s="28">
        <v>566.37</v>
      </c>
      <c r="G29" s="28">
        <v>3000</v>
      </c>
      <c r="H29" s="28">
        <v>3000</v>
      </c>
    </row>
    <row r="30" spans="1:8" x14ac:dyDescent="0.25">
      <c r="A30" s="34" t="s">
        <v>679</v>
      </c>
      <c r="B30" s="34" t="s">
        <v>560</v>
      </c>
      <c r="C30" s="28">
        <v>5000</v>
      </c>
      <c r="D30" s="28">
        <v>5135.96</v>
      </c>
      <c r="E30" s="28">
        <v>5000</v>
      </c>
      <c r="F30" s="28">
        <v>2326.87</v>
      </c>
      <c r="G30" s="28">
        <v>5000</v>
      </c>
      <c r="H30" s="28">
        <v>5000</v>
      </c>
    </row>
    <row r="31" spans="1:8" x14ac:dyDescent="0.25">
      <c r="A31" s="34" t="s">
        <v>680</v>
      </c>
      <c r="B31" s="34" t="s">
        <v>681</v>
      </c>
      <c r="C31" s="28">
        <v>42000</v>
      </c>
      <c r="D31" s="28">
        <v>54993.21</v>
      </c>
      <c r="E31" s="28">
        <v>42000</v>
      </c>
      <c r="F31" s="28">
        <v>30052.38</v>
      </c>
      <c r="G31" s="28">
        <v>42000</v>
      </c>
      <c r="H31" s="28">
        <v>42000</v>
      </c>
    </row>
    <row r="32" spans="1:8" x14ac:dyDescent="0.25">
      <c r="A32" s="67" t="s">
        <v>682</v>
      </c>
      <c r="B32" s="83" t="s">
        <v>605</v>
      </c>
      <c r="C32" s="49">
        <v>600</v>
      </c>
      <c r="D32" s="49">
        <v>799.5</v>
      </c>
      <c r="E32" s="49">
        <v>600</v>
      </c>
      <c r="F32" s="49">
        <v>250</v>
      </c>
      <c r="G32" s="84">
        <v>600</v>
      </c>
      <c r="H32" s="84">
        <v>600</v>
      </c>
    </row>
    <row r="33" spans="1:8" x14ac:dyDescent="0.25">
      <c r="A33" s="40"/>
      <c r="B33" s="40" t="s">
        <v>99</v>
      </c>
      <c r="C33" s="36">
        <v>50600</v>
      </c>
      <c r="D33" s="36">
        <v>63877.64</v>
      </c>
      <c r="E33" s="36">
        <v>50600</v>
      </c>
      <c r="F33" s="36">
        <v>33195.620000000003</v>
      </c>
      <c r="G33" s="36">
        <v>50600</v>
      </c>
      <c r="H33" s="36">
        <v>50600</v>
      </c>
    </row>
    <row r="34" spans="1:8" x14ac:dyDescent="0.25">
      <c r="A34" s="34" t="s">
        <v>683</v>
      </c>
      <c r="B34" s="34" t="s">
        <v>510</v>
      </c>
      <c r="C34" s="28">
        <v>4000</v>
      </c>
      <c r="D34" s="28">
        <v>4119.7700000000004</v>
      </c>
      <c r="E34" s="28">
        <v>4000</v>
      </c>
      <c r="F34" s="28">
        <v>1708.69</v>
      </c>
      <c r="G34" s="28">
        <v>4000</v>
      </c>
      <c r="H34" s="28">
        <v>4000</v>
      </c>
    </row>
    <row r="35" spans="1:8" x14ac:dyDescent="0.25">
      <c r="A35" s="34" t="s">
        <v>684</v>
      </c>
      <c r="B35" s="34" t="s">
        <v>514</v>
      </c>
      <c r="C35" s="28">
        <v>5153</v>
      </c>
      <c r="D35" s="28">
        <v>6129.62</v>
      </c>
      <c r="E35" s="28">
        <v>5601</v>
      </c>
      <c r="F35" s="28">
        <v>3159.78</v>
      </c>
      <c r="G35" s="28">
        <v>6300</v>
      </c>
      <c r="H35" s="28">
        <v>6615</v>
      </c>
    </row>
    <row r="36" spans="1:8" x14ac:dyDescent="0.25">
      <c r="A36" s="34" t="s">
        <v>685</v>
      </c>
      <c r="B36" s="34" t="s">
        <v>263</v>
      </c>
      <c r="C36" s="28">
        <v>15000</v>
      </c>
      <c r="D36" s="28">
        <v>15041.85</v>
      </c>
      <c r="E36" s="28">
        <v>15000</v>
      </c>
      <c r="F36" s="28">
        <v>2306.02</v>
      </c>
      <c r="G36" s="28">
        <v>15000</v>
      </c>
      <c r="H36" s="28">
        <v>70280</v>
      </c>
    </row>
    <row r="37" spans="1:8" x14ac:dyDescent="0.25">
      <c r="A37" s="34" t="s">
        <v>686</v>
      </c>
      <c r="B37" s="34" t="s">
        <v>610</v>
      </c>
      <c r="C37" s="28">
        <v>1500</v>
      </c>
      <c r="D37" s="28">
        <v>1208.6400000000001</v>
      </c>
      <c r="E37" s="28">
        <v>1500</v>
      </c>
      <c r="F37" s="28">
        <v>0</v>
      </c>
      <c r="G37" s="28">
        <v>1500</v>
      </c>
      <c r="H37" s="28">
        <v>1500</v>
      </c>
    </row>
    <row r="38" spans="1:8" x14ac:dyDescent="0.25">
      <c r="A38" s="34" t="s">
        <v>687</v>
      </c>
      <c r="B38" s="34" t="s">
        <v>412</v>
      </c>
      <c r="C38" s="28">
        <v>1700</v>
      </c>
      <c r="D38" s="28">
        <v>1825.79</v>
      </c>
      <c r="E38" s="28">
        <v>1700</v>
      </c>
      <c r="F38" s="28">
        <v>743.8</v>
      </c>
      <c r="G38" s="28">
        <v>1700</v>
      </c>
      <c r="H38" s="28">
        <v>1700</v>
      </c>
    </row>
    <row r="39" spans="1:8" x14ac:dyDescent="0.25">
      <c r="A39" s="34" t="s">
        <v>688</v>
      </c>
      <c r="B39" s="34" t="s">
        <v>518</v>
      </c>
      <c r="C39" s="28">
        <v>36000</v>
      </c>
      <c r="D39" s="28">
        <v>29589</v>
      </c>
      <c r="E39" s="28">
        <v>32400</v>
      </c>
      <c r="F39" s="28">
        <v>10339</v>
      </c>
      <c r="G39" s="28">
        <v>25000</v>
      </c>
      <c r="H39" s="28">
        <v>25250</v>
      </c>
    </row>
    <row r="40" spans="1:8" x14ac:dyDescent="0.25">
      <c r="A40" s="34" t="s">
        <v>689</v>
      </c>
      <c r="B40" s="34" t="s">
        <v>520</v>
      </c>
      <c r="C40" s="28">
        <v>9000</v>
      </c>
      <c r="D40" s="28">
        <v>7743.67</v>
      </c>
      <c r="E40" s="28">
        <v>9000</v>
      </c>
      <c r="F40" s="28">
        <v>0</v>
      </c>
      <c r="G40" s="28">
        <v>9000</v>
      </c>
      <c r="H40" s="28">
        <v>9000</v>
      </c>
    </row>
    <row r="41" spans="1:8" x14ac:dyDescent="0.25">
      <c r="A41" s="34" t="s">
        <v>690</v>
      </c>
      <c r="B41" s="34" t="s">
        <v>652</v>
      </c>
      <c r="C41" s="28">
        <v>2000</v>
      </c>
      <c r="D41" s="28">
        <v>1096.8</v>
      </c>
      <c r="E41" s="28">
        <v>2000</v>
      </c>
      <c r="F41" s="28">
        <v>377.9</v>
      </c>
      <c r="G41" s="28">
        <v>2000</v>
      </c>
      <c r="H41" s="28">
        <v>2000</v>
      </c>
    </row>
    <row r="42" spans="1:8" x14ac:dyDescent="0.25">
      <c r="A42" s="34" t="s">
        <v>691</v>
      </c>
      <c r="B42" s="34" t="s">
        <v>568</v>
      </c>
      <c r="C42" s="28">
        <v>1500</v>
      </c>
      <c r="D42" s="28">
        <v>1786.55</v>
      </c>
      <c r="E42" s="28">
        <v>1800</v>
      </c>
      <c r="F42" s="28">
        <v>683.54</v>
      </c>
      <c r="G42" s="28">
        <v>1800</v>
      </c>
      <c r="H42" s="28">
        <v>1800</v>
      </c>
    </row>
    <row r="43" spans="1:8" x14ac:dyDescent="0.25">
      <c r="A43" s="67" t="s">
        <v>692</v>
      </c>
      <c r="B43" s="83" t="s">
        <v>126</v>
      </c>
      <c r="C43" s="49">
        <v>900</v>
      </c>
      <c r="D43" s="49">
        <v>900</v>
      </c>
      <c r="E43" s="49">
        <v>900</v>
      </c>
      <c r="F43" s="49">
        <v>7.45</v>
      </c>
      <c r="G43" s="49">
        <v>900</v>
      </c>
      <c r="H43" s="49">
        <v>4228</v>
      </c>
    </row>
    <row r="44" spans="1:8" x14ac:dyDescent="0.25">
      <c r="A44" s="35"/>
      <c r="B44" s="40" t="s">
        <v>100</v>
      </c>
      <c r="C44" s="36">
        <v>76753</v>
      </c>
      <c r="D44" s="36">
        <v>69441.69</v>
      </c>
      <c r="E44" s="36">
        <v>73901</v>
      </c>
      <c r="F44" s="36">
        <v>19326.180000000004</v>
      </c>
      <c r="G44" s="36">
        <v>67200</v>
      </c>
      <c r="H44" s="36">
        <v>126373</v>
      </c>
    </row>
    <row r="45" spans="1:8" x14ac:dyDescent="0.25">
      <c r="A45" s="67" t="s">
        <v>1197</v>
      </c>
      <c r="B45" s="67" t="s">
        <v>1198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14574</v>
      </c>
    </row>
    <row r="46" spans="1:8" x14ac:dyDescent="0.25">
      <c r="A46" s="40"/>
      <c r="B46" s="40" t="s">
        <v>101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14574</v>
      </c>
    </row>
    <row r="47" spans="1:8" x14ac:dyDescent="0.25">
      <c r="A47" s="34" t="s">
        <v>1123</v>
      </c>
      <c r="B47" s="67" t="s">
        <v>618</v>
      </c>
      <c r="C47" s="49">
        <v>0</v>
      </c>
      <c r="D47" s="49">
        <v>0</v>
      </c>
      <c r="E47" s="49">
        <v>27196</v>
      </c>
      <c r="F47" s="49">
        <v>0</v>
      </c>
      <c r="G47" s="49">
        <v>27196</v>
      </c>
      <c r="H47" s="49">
        <v>26431</v>
      </c>
    </row>
    <row r="48" spans="1:8" x14ac:dyDescent="0.25">
      <c r="A48" s="34" t="s">
        <v>1199</v>
      </c>
      <c r="B48" s="67" t="s">
        <v>657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</row>
    <row r="49" spans="1:8" ht="15.75" thickBot="1" x14ac:dyDescent="0.3">
      <c r="A49" s="75"/>
      <c r="B49" s="81" t="s">
        <v>101</v>
      </c>
      <c r="C49" s="45">
        <v>0</v>
      </c>
      <c r="D49" s="45">
        <v>0</v>
      </c>
      <c r="E49" s="45">
        <v>27196</v>
      </c>
      <c r="F49" s="45">
        <v>0</v>
      </c>
      <c r="G49" s="45">
        <v>27196</v>
      </c>
      <c r="H49" s="45">
        <v>26431</v>
      </c>
    </row>
    <row r="50" spans="1:8" ht="16.5" thickTop="1" thickBot="1" x14ac:dyDescent="0.3">
      <c r="A50" s="74"/>
      <c r="B50" s="37" t="s">
        <v>693</v>
      </c>
      <c r="C50" s="38">
        <v>367651</v>
      </c>
      <c r="D50" s="38">
        <v>398536.36000000022</v>
      </c>
      <c r="E50" s="38">
        <v>417910</v>
      </c>
      <c r="F50" s="38">
        <v>181042.09999999998</v>
      </c>
      <c r="G50" s="38">
        <v>409620</v>
      </c>
      <c r="H50" s="38">
        <v>481247</v>
      </c>
    </row>
    <row r="51" spans="1:8" ht="15.75" thickTop="1" x14ac:dyDescent="0.25"/>
  </sheetData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0" workbookViewId="0">
      <selection activeCell="L29" sqref="L29"/>
    </sheetView>
  </sheetViews>
  <sheetFormatPr defaultRowHeight="15" x14ac:dyDescent="0.25"/>
  <cols>
    <col min="1" max="1" width="15.5703125" customWidth="1"/>
    <col min="2" max="2" width="28.28515625" bestFit="1" customWidth="1"/>
    <col min="3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113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51" t="s">
        <v>694</v>
      </c>
      <c r="B8" s="51" t="s">
        <v>484</v>
      </c>
      <c r="C8" s="52">
        <v>34293</v>
      </c>
      <c r="D8" s="52">
        <v>34289.25</v>
      </c>
      <c r="E8" s="52">
        <v>36009</v>
      </c>
      <c r="F8" s="52">
        <v>16618.919999999998</v>
      </c>
      <c r="G8" s="52">
        <v>36007</v>
      </c>
      <c r="H8" s="52">
        <v>37447</v>
      </c>
    </row>
    <row r="9" spans="1:8" x14ac:dyDescent="0.25">
      <c r="A9" s="51" t="s">
        <v>695</v>
      </c>
      <c r="B9" s="51" t="s">
        <v>486</v>
      </c>
      <c r="C9" s="52">
        <v>400</v>
      </c>
      <c r="D9" s="52">
        <v>231.4</v>
      </c>
      <c r="E9" s="52">
        <v>400</v>
      </c>
      <c r="F9" s="52">
        <v>0</v>
      </c>
      <c r="G9" s="52">
        <v>400</v>
      </c>
      <c r="H9" s="52">
        <v>400</v>
      </c>
    </row>
    <row r="10" spans="1:8" x14ac:dyDescent="0.25">
      <c r="A10" s="51" t="s">
        <v>696</v>
      </c>
      <c r="B10" s="51" t="s">
        <v>488</v>
      </c>
      <c r="C10" s="52">
        <v>360</v>
      </c>
      <c r="D10" s="52">
        <v>360</v>
      </c>
      <c r="E10" s="52">
        <v>420</v>
      </c>
      <c r="F10" s="52">
        <v>420</v>
      </c>
      <c r="G10" s="52">
        <v>420</v>
      </c>
      <c r="H10" s="52">
        <v>480</v>
      </c>
    </row>
    <row r="11" spans="1:8" x14ac:dyDescent="0.25">
      <c r="A11" s="51" t="s">
        <v>697</v>
      </c>
      <c r="B11" s="51" t="s">
        <v>490</v>
      </c>
      <c r="C11" s="52">
        <v>3490</v>
      </c>
      <c r="D11" s="52">
        <v>3514.59</v>
      </c>
      <c r="E11" s="52">
        <v>4415</v>
      </c>
      <c r="F11" s="52">
        <v>1926.8</v>
      </c>
      <c r="G11" s="52">
        <v>4415</v>
      </c>
      <c r="H11" s="52">
        <v>4853</v>
      </c>
    </row>
    <row r="12" spans="1:8" x14ac:dyDescent="0.25">
      <c r="A12" s="51" t="s">
        <v>698</v>
      </c>
      <c r="B12" s="51" t="s">
        <v>492</v>
      </c>
      <c r="C12" s="52">
        <v>2727</v>
      </c>
      <c r="D12" s="52">
        <v>2703.01</v>
      </c>
      <c r="E12" s="52">
        <v>2895</v>
      </c>
      <c r="F12" s="52">
        <v>1284.3599999999999</v>
      </c>
      <c r="G12" s="52">
        <v>2894</v>
      </c>
      <c r="H12" s="52">
        <v>3008</v>
      </c>
    </row>
    <row r="13" spans="1:8" x14ac:dyDescent="0.25">
      <c r="A13" s="51" t="s">
        <v>699</v>
      </c>
      <c r="B13" s="51" t="s">
        <v>540</v>
      </c>
      <c r="C13" s="52">
        <v>6342</v>
      </c>
      <c r="D13" s="52">
        <v>8437.65</v>
      </c>
      <c r="E13" s="52">
        <v>6299</v>
      </c>
      <c r="F13" s="52">
        <v>3676.64</v>
      </c>
      <c r="G13" s="52">
        <v>6302</v>
      </c>
      <c r="H13" s="52">
        <v>6645</v>
      </c>
    </row>
    <row r="14" spans="1:8" x14ac:dyDescent="0.25">
      <c r="A14" s="51" t="s">
        <v>700</v>
      </c>
      <c r="B14" s="51" t="s">
        <v>495</v>
      </c>
      <c r="C14" s="52">
        <v>506</v>
      </c>
      <c r="D14" s="52">
        <v>495.54</v>
      </c>
      <c r="E14" s="52">
        <v>333</v>
      </c>
      <c r="F14" s="52">
        <v>154</v>
      </c>
      <c r="G14" s="52">
        <v>333</v>
      </c>
      <c r="H14" s="52">
        <v>347</v>
      </c>
    </row>
    <row r="15" spans="1:8" x14ac:dyDescent="0.25">
      <c r="A15" s="51" t="s">
        <v>701</v>
      </c>
      <c r="B15" s="51" t="s">
        <v>497</v>
      </c>
      <c r="C15" s="52">
        <v>1000</v>
      </c>
      <c r="D15" s="52">
        <v>1019.19</v>
      </c>
      <c r="E15" s="52">
        <v>1000</v>
      </c>
      <c r="F15" s="52">
        <v>461.52</v>
      </c>
      <c r="G15" s="52">
        <v>1000</v>
      </c>
      <c r="H15" s="52">
        <v>1000</v>
      </c>
    </row>
    <row r="16" spans="1:8" x14ac:dyDescent="0.25">
      <c r="A16" s="51" t="s">
        <v>702</v>
      </c>
      <c r="B16" s="51" t="s">
        <v>499</v>
      </c>
      <c r="C16" s="52">
        <v>0</v>
      </c>
      <c r="D16" s="52">
        <v>539.32000000000005</v>
      </c>
      <c r="E16" s="52">
        <v>0</v>
      </c>
      <c r="F16" s="52">
        <v>0</v>
      </c>
      <c r="G16" s="52">
        <v>0</v>
      </c>
      <c r="H16" s="52">
        <v>0</v>
      </c>
    </row>
    <row r="17" spans="1:8" x14ac:dyDescent="0.25">
      <c r="A17" s="48" t="s">
        <v>1200</v>
      </c>
      <c r="B17" s="48" t="s">
        <v>545</v>
      </c>
      <c r="C17" s="48">
        <v>0</v>
      </c>
      <c r="D17" s="48">
        <v>0.64</v>
      </c>
      <c r="E17" s="48">
        <v>0</v>
      </c>
      <c r="F17" s="48">
        <v>0</v>
      </c>
      <c r="G17" s="48">
        <v>0</v>
      </c>
      <c r="H17" s="48">
        <v>0</v>
      </c>
    </row>
    <row r="18" spans="1:8" x14ac:dyDescent="0.25">
      <c r="A18" s="40"/>
      <c r="B18" s="40" t="s">
        <v>97</v>
      </c>
      <c r="C18" s="40">
        <v>49118</v>
      </c>
      <c r="D18" s="40">
        <v>51590.590000000011</v>
      </c>
      <c r="E18" s="40">
        <v>51771</v>
      </c>
      <c r="F18" s="40">
        <v>24542.239999999998</v>
      </c>
      <c r="G18" s="40">
        <v>51771</v>
      </c>
      <c r="H18" s="40">
        <v>54180</v>
      </c>
    </row>
    <row r="19" spans="1:8" x14ac:dyDescent="0.25">
      <c r="A19" s="67" t="s">
        <v>703</v>
      </c>
      <c r="B19" s="67" t="s">
        <v>501</v>
      </c>
      <c r="C19" s="48">
        <v>1100</v>
      </c>
      <c r="D19" s="48">
        <v>533.84</v>
      </c>
      <c r="E19" s="48">
        <v>1100</v>
      </c>
      <c r="F19" s="48">
        <v>450.47</v>
      </c>
      <c r="G19" s="48">
        <v>1100</v>
      </c>
      <c r="H19" s="48">
        <v>1100</v>
      </c>
    </row>
    <row r="20" spans="1:8" x14ac:dyDescent="0.25">
      <c r="A20" s="48" t="s">
        <v>704</v>
      </c>
      <c r="B20" s="48" t="s">
        <v>552</v>
      </c>
      <c r="C20" s="48">
        <v>1500</v>
      </c>
      <c r="D20" s="48">
        <v>1547.54</v>
      </c>
      <c r="E20" s="48">
        <v>1500</v>
      </c>
      <c r="F20" s="48">
        <v>834.06</v>
      </c>
      <c r="G20" s="48">
        <v>1500</v>
      </c>
      <c r="H20" s="48">
        <v>1500</v>
      </c>
    </row>
    <row r="21" spans="1:8" x14ac:dyDescent="0.25">
      <c r="A21" s="48" t="s">
        <v>705</v>
      </c>
      <c r="B21" s="48" t="s">
        <v>505</v>
      </c>
      <c r="C21" s="48">
        <v>2200</v>
      </c>
      <c r="D21" s="48">
        <v>2096.14</v>
      </c>
      <c r="E21" s="48">
        <v>2200</v>
      </c>
      <c r="F21" s="48">
        <v>1253.48</v>
      </c>
      <c r="G21" s="48">
        <v>2200</v>
      </c>
      <c r="H21" s="48">
        <v>2200</v>
      </c>
    </row>
    <row r="22" spans="1:8" x14ac:dyDescent="0.25">
      <c r="A22" s="40"/>
      <c r="B22" s="40" t="s">
        <v>98</v>
      </c>
      <c r="C22" s="40">
        <v>4800</v>
      </c>
      <c r="D22" s="40">
        <v>4177.5200000000004</v>
      </c>
      <c r="E22" s="40">
        <v>4800</v>
      </c>
      <c r="F22" s="40">
        <v>2538.0100000000002</v>
      </c>
      <c r="G22" s="40">
        <v>4800</v>
      </c>
      <c r="H22" s="40">
        <v>4800</v>
      </c>
    </row>
    <row r="23" spans="1:8" x14ac:dyDescent="0.25">
      <c r="A23" s="67" t="s">
        <v>706</v>
      </c>
      <c r="B23" s="67" t="s">
        <v>560</v>
      </c>
      <c r="C23" s="48">
        <v>600</v>
      </c>
      <c r="D23" s="48">
        <v>480.19</v>
      </c>
      <c r="E23" s="48">
        <v>600</v>
      </c>
      <c r="F23" s="48">
        <v>482.99</v>
      </c>
      <c r="G23" s="48">
        <v>600</v>
      </c>
      <c r="H23" s="48">
        <v>600</v>
      </c>
    </row>
    <row r="24" spans="1:8" x14ac:dyDescent="0.25">
      <c r="A24" s="48" t="s">
        <v>707</v>
      </c>
      <c r="B24" s="48" t="s">
        <v>708</v>
      </c>
      <c r="C24" s="48">
        <v>1000</v>
      </c>
      <c r="D24" s="48">
        <v>176.32</v>
      </c>
      <c r="E24" s="48">
        <v>1000</v>
      </c>
      <c r="F24" s="48">
        <v>0</v>
      </c>
      <c r="G24" s="48">
        <v>1000</v>
      </c>
      <c r="H24" s="48">
        <v>1000</v>
      </c>
    </row>
    <row r="25" spans="1:8" x14ac:dyDescent="0.25">
      <c r="A25" s="48" t="s">
        <v>709</v>
      </c>
      <c r="B25" s="48" t="s">
        <v>605</v>
      </c>
      <c r="C25" s="48">
        <v>800</v>
      </c>
      <c r="D25" s="48">
        <v>324.31</v>
      </c>
      <c r="E25" s="48">
        <v>800</v>
      </c>
      <c r="F25" s="48">
        <v>0</v>
      </c>
      <c r="G25" s="48">
        <v>100</v>
      </c>
      <c r="H25" s="48">
        <v>800</v>
      </c>
    </row>
    <row r="26" spans="1:8" x14ac:dyDescent="0.25">
      <c r="A26" s="40"/>
      <c r="B26" s="40" t="s">
        <v>99</v>
      </c>
      <c r="C26" s="40">
        <v>2400</v>
      </c>
      <c r="D26" s="40">
        <v>980.81999999999994</v>
      </c>
      <c r="E26" s="40">
        <v>2400</v>
      </c>
      <c r="F26" s="40">
        <v>482.99</v>
      </c>
      <c r="G26" s="40">
        <v>1700</v>
      </c>
      <c r="H26" s="40">
        <v>2400</v>
      </c>
    </row>
    <row r="27" spans="1:8" x14ac:dyDescent="0.25">
      <c r="A27" s="34" t="s">
        <v>710</v>
      </c>
      <c r="B27" s="34" t="s">
        <v>510</v>
      </c>
      <c r="C27" s="34">
        <v>732</v>
      </c>
      <c r="D27" s="34">
        <v>98.76</v>
      </c>
      <c r="E27" s="34">
        <v>732</v>
      </c>
      <c r="F27" s="34">
        <v>49.56</v>
      </c>
      <c r="G27" s="34">
        <v>732</v>
      </c>
      <c r="H27" s="34">
        <v>732</v>
      </c>
    </row>
    <row r="28" spans="1:8" x14ac:dyDescent="0.25">
      <c r="A28" s="34" t="s">
        <v>711</v>
      </c>
      <c r="B28" s="34" t="s">
        <v>514</v>
      </c>
      <c r="C28" s="34">
        <v>254</v>
      </c>
      <c r="D28" s="34">
        <v>244.2</v>
      </c>
      <c r="E28" s="34">
        <v>276</v>
      </c>
      <c r="F28" s="34">
        <v>126.66</v>
      </c>
      <c r="G28" s="34">
        <v>276</v>
      </c>
      <c r="H28" s="34">
        <v>289.8</v>
      </c>
    </row>
    <row r="29" spans="1:8" x14ac:dyDescent="0.25">
      <c r="A29" s="34" t="s">
        <v>712</v>
      </c>
      <c r="B29" s="34" t="s">
        <v>263</v>
      </c>
      <c r="C29" s="34">
        <v>2000</v>
      </c>
      <c r="D29" s="34">
        <v>1317.96</v>
      </c>
      <c r="E29" s="34">
        <v>2000</v>
      </c>
      <c r="F29" s="34">
        <v>1226.3</v>
      </c>
      <c r="G29" s="34">
        <v>2000</v>
      </c>
      <c r="H29" s="34">
        <v>2000</v>
      </c>
    </row>
    <row r="30" spans="1:8" x14ac:dyDescent="0.25">
      <c r="A30" s="67" t="s">
        <v>713</v>
      </c>
      <c r="B30" s="67" t="s">
        <v>412</v>
      </c>
      <c r="C30" s="48">
        <v>800</v>
      </c>
      <c r="D30" s="48">
        <v>680.49</v>
      </c>
      <c r="E30" s="48">
        <v>800</v>
      </c>
      <c r="F30" s="48">
        <v>646.15</v>
      </c>
      <c r="G30" s="48">
        <v>1500</v>
      </c>
      <c r="H30" s="48">
        <v>800</v>
      </c>
    </row>
    <row r="31" spans="1:8" x14ac:dyDescent="0.25">
      <c r="A31" s="67" t="s">
        <v>714</v>
      </c>
      <c r="B31" s="67" t="s">
        <v>520</v>
      </c>
      <c r="C31" s="48">
        <v>4650</v>
      </c>
      <c r="D31" s="48">
        <v>4044.5</v>
      </c>
      <c r="E31" s="48">
        <v>4650</v>
      </c>
      <c r="F31" s="48">
        <v>0</v>
      </c>
      <c r="G31" s="48">
        <v>4650</v>
      </c>
      <c r="H31" s="48">
        <v>89318</v>
      </c>
    </row>
    <row r="32" spans="1:8" x14ac:dyDescent="0.25">
      <c r="A32" s="67" t="s">
        <v>715</v>
      </c>
      <c r="B32" s="67" t="s">
        <v>126</v>
      </c>
      <c r="C32" s="49">
        <v>500</v>
      </c>
      <c r="D32" s="49">
        <v>1356</v>
      </c>
      <c r="E32" s="49">
        <v>500</v>
      </c>
      <c r="F32" s="49">
        <v>0</v>
      </c>
      <c r="G32" s="84">
        <v>500</v>
      </c>
      <c r="H32" s="84">
        <v>500</v>
      </c>
    </row>
    <row r="33" spans="1:8" ht="15.75" thickBot="1" x14ac:dyDescent="0.3">
      <c r="A33" s="81"/>
      <c r="B33" s="81" t="s">
        <v>100</v>
      </c>
      <c r="C33" s="45">
        <v>8936</v>
      </c>
      <c r="D33" s="45">
        <v>7741.91</v>
      </c>
      <c r="E33" s="45">
        <v>8958</v>
      </c>
      <c r="F33" s="45">
        <v>2048.67</v>
      </c>
      <c r="G33" s="174">
        <v>9658</v>
      </c>
      <c r="H33" s="174">
        <v>93639.8</v>
      </c>
    </row>
    <row r="34" spans="1:8" ht="16.5" thickTop="1" thickBot="1" x14ac:dyDescent="0.3">
      <c r="A34" s="74"/>
      <c r="B34" s="37" t="s">
        <v>114</v>
      </c>
      <c r="C34" s="38">
        <v>65254</v>
      </c>
      <c r="D34" s="38">
        <v>64490.840000000018</v>
      </c>
      <c r="E34" s="38">
        <v>67929</v>
      </c>
      <c r="F34" s="38">
        <v>29611.91</v>
      </c>
      <c r="G34" s="87">
        <v>67929</v>
      </c>
      <c r="H34" s="87">
        <v>155019.79999999999</v>
      </c>
    </row>
    <row r="35" spans="1:8" ht="15.75" thickTop="1" x14ac:dyDescent="0.25"/>
  </sheetData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13" workbookViewId="0">
      <selection activeCell="A50" sqref="A50:H50"/>
    </sheetView>
  </sheetViews>
  <sheetFormatPr defaultRowHeight="15" x14ac:dyDescent="0.25"/>
  <cols>
    <col min="1" max="1" width="13.85546875" customWidth="1"/>
    <col min="2" max="2" width="29.7109375" bestFit="1" customWidth="1"/>
    <col min="6" max="6" width="11.28515625" bestFit="1" customWidth="1"/>
  </cols>
  <sheetData>
    <row r="1" spans="1:8" x14ac:dyDescent="0.25">
      <c r="A1" s="22" t="s">
        <v>0</v>
      </c>
      <c r="B1" s="23"/>
      <c r="C1" s="24"/>
      <c r="D1" s="24"/>
      <c r="E1" s="24"/>
      <c r="F1" s="24"/>
      <c r="G1" s="25"/>
      <c r="H1" s="25"/>
    </row>
    <row r="2" spans="1:8" x14ac:dyDescent="0.25">
      <c r="A2" s="22" t="s">
        <v>1179</v>
      </c>
      <c r="B2" s="23"/>
      <c r="C2" s="24"/>
      <c r="D2" s="24"/>
      <c r="E2" s="24"/>
      <c r="F2" s="24"/>
      <c r="G2" s="25"/>
      <c r="H2" s="25"/>
    </row>
    <row r="3" spans="1:8" x14ac:dyDescent="0.25">
      <c r="A3" s="22" t="s">
        <v>115</v>
      </c>
      <c r="B3" s="23"/>
      <c r="C3" s="24"/>
      <c r="D3" s="24"/>
      <c r="E3" s="24"/>
      <c r="F3" s="24"/>
      <c r="G3" s="25"/>
      <c r="H3" s="26"/>
    </row>
    <row r="4" spans="1:8" x14ac:dyDescent="0.25">
      <c r="A4" s="27"/>
      <c r="B4" s="27"/>
      <c r="C4" s="28"/>
      <c r="D4" s="28"/>
      <c r="E4" s="28"/>
      <c r="F4" s="28"/>
      <c r="G4" s="29"/>
      <c r="H4" s="29"/>
    </row>
    <row r="5" spans="1:8" x14ac:dyDescent="0.25">
      <c r="A5" s="30" t="s">
        <v>21</v>
      </c>
      <c r="B5" s="30" t="s">
        <v>22</v>
      </c>
      <c r="C5" s="31" t="s">
        <v>481</v>
      </c>
      <c r="D5" s="31" t="s">
        <v>481</v>
      </c>
      <c r="E5" s="31" t="s">
        <v>482</v>
      </c>
      <c r="F5" s="31" t="s">
        <v>482</v>
      </c>
      <c r="G5" s="31" t="s">
        <v>482</v>
      </c>
      <c r="H5" s="31" t="s">
        <v>1180</v>
      </c>
    </row>
    <row r="6" spans="1:8" x14ac:dyDescent="0.25">
      <c r="A6" s="30" t="s">
        <v>23</v>
      </c>
      <c r="B6" s="30"/>
      <c r="C6" s="31" t="s">
        <v>31</v>
      </c>
      <c r="D6" s="31" t="s">
        <v>32</v>
      </c>
      <c r="E6" s="31" t="s">
        <v>33</v>
      </c>
      <c r="F6" s="31" t="s">
        <v>32</v>
      </c>
      <c r="G6" s="31" t="s">
        <v>123</v>
      </c>
      <c r="H6" s="31" t="s">
        <v>34</v>
      </c>
    </row>
    <row r="7" spans="1:8" ht="15.75" thickBot="1" x14ac:dyDescent="0.3">
      <c r="A7" s="32" t="s">
        <v>2</v>
      </c>
      <c r="B7" s="32"/>
      <c r="C7" s="32"/>
      <c r="D7" s="32"/>
      <c r="E7" s="32" t="s">
        <v>124</v>
      </c>
      <c r="F7" s="32" t="s">
        <v>35</v>
      </c>
      <c r="G7" s="32" t="s">
        <v>124</v>
      </c>
      <c r="H7" s="32" t="s">
        <v>124</v>
      </c>
    </row>
    <row r="8" spans="1:8" ht="15.75" thickTop="1" x14ac:dyDescent="0.25">
      <c r="A8" s="27" t="s">
        <v>716</v>
      </c>
      <c r="B8" s="27" t="s">
        <v>484</v>
      </c>
      <c r="C8" s="28">
        <v>152765</v>
      </c>
      <c r="D8" s="28">
        <v>146034.43</v>
      </c>
      <c r="E8" s="28">
        <v>190593</v>
      </c>
      <c r="F8" s="28">
        <v>86023.26</v>
      </c>
      <c r="G8" s="28">
        <v>196163</v>
      </c>
      <c r="H8" s="28">
        <v>214669</v>
      </c>
    </row>
    <row r="9" spans="1:8" x14ac:dyDescent="0.25">
      <c r="A9" s="27" t="s">
        <v>717</v>
      </c>
      <c r="B9" s="27" t="s">
        <v>486</v>
      </c>
      <c r="C9" s="28">
        <v>53163</v>
      </c>
      <c r="D9" s="28">
        <v>40321.03</v>
      </c>
      <c r="E9" s="28">
        <v>53163</v>
      </c>
      <c r="F9" s="28">
        <v>37169.85</v>
      </c>
      <c r="G9" s="28">
        <v>73163</v>
      </c>
      <c r="H9" s="28">
        <v>53163</v>
      </c>
    </row>
    <row r="10" spans="1:8" x14ac:dyDescent="0.25">
      <c r="A10" s="27" t="s">
        <v>718</v>
      </c>
      <c r="B10" s="27" t="s">
        <v>579</v>
      </c>
      <c r="C10" s="28">
        <v>1800</v>
      </c>
      <c r="D10" s="28">
        <v>1859.05</v>
      </c>
      <c r="E10" s="28">
        <v>1400</v>
      </c>
      <c r="F10" s="28">
        <v>2927.44</v>
      </c>
      <c r="G10" s="28">
        <v>1400</v>
      </c>
      <c r="H10" s="28">
        <v>1400</v>
      </c>
    </row>
    <row r="11" spans="1:8" x14ac:dyDescent="0.25">
      <c r="A11" s="27" t="s">
        <v>719</v>
      </c>
      <c r="B11" s="27" t="s">
        <v>488</v>
      </c>
      <c r="C11" s="28">
        <v>960</v>
      </c>
      <c r="D11" s="28">
        <v>960</v>
      </c>
      <c r="E11" s="28">
        <v>1140</v>
      </c>
      <c r="F11" s="28">
        <v>1080</v>
      </c>
      <c r="G11" s="28">
        <v>1080</v>
      </c>
      <c r="H11" s="28">
        <v>1320</v>
      </c>
    </row>
    <row r="12" spans="1:8" x14ac:dyDescent="0.25">
      <c r="A12" s="27" t="s">
        <v>720</v>
      </c>
      <c r="B12" s="27" t="s">
        <v>490</v>
      </c>
      <c r="C12" s="28">
        <v>15076</v>
      </c>
      <c r="D12" s="28">
        <v>18545.64</v>
      </c>
      <c r="E12" s="28">
        <v>28772</v>
      </c>
      <c r="F12" s="28">
        <v>14126.95</v>
      </c>
      <c r="G12" s="28">
        <v>31748</v>
      </c>
      <c r="H12" s="28">
        <v>33417</v>
      </c>
    </row>
    <row r="13" spans="1:8" x14ac:dyDescent="0.25">
      <c r="A13" s="27" t="s">
        <v>721</v>
      </c>
      <c r="B13" s="27" t="s">
        <v>492</v>
      </c>
      <c r="C13" s="28">
        <v>11780</v>
      </c>
      <c r="D13" s="28">
        <v>14164.16</v>
      </c>
      <c r="E13" s="28">
        <v>18862</v>
      </c>
      <c r="F13" s="28">
        <v>9282.89</v>
      </c>
      <c r="G13" s="28">
        <v>20814</v>
      </c>
      <c r="H13" s="28">
        <v>20719</v>
      </c>
    </row>
    <row r="14" spans="1:8" x14ac:dyDescent="0.25">
      <c r="A14" s="27" t="s">
        <v>722</v>
      </c>
      <c r="B14" s="27" t="s">
        <v>540</v>
      </c>
      <c r="C14" s="28">
        <v>38052</v>
      </c>
      <c r="D14" s="28">
        <v>25955.32</v>
      </c>
      <c r="E14" s="28">
        <v>37794</v>
      </c>
      <c r="F14" s="28">
        <v>21036.799999999999</v>
      </c>
      <c r="G14" s="28">
        <v>39892</v>
      </c>
      <c r="H14" s="28">
        <v>46515</v>
      </c>
    </row>
    <row r="15" spans="1:8" x14ac:dyDescent="0.25">
      <c r="A15" s="27" t="s">
        <v>723</v>
      </c>
      <c r="B15" s="27" t="s">
        <v>495</v>
      </c>
      <c r="C15" s="28">
        <v>2186</v>
      </c>
      <c r="D15" s="28">
        <v>2452.9299999999998</v>
      </c>
      <c r="E15" s="28">
        <v>2170</v>
      </c>
      <c r="F15" s="28">
        <v>1047.3900000000001</v>
      </c>
      <c r="G15" s="28">
        <v>2395</v>
      </c>
      <c r="H15" s="28">
        <v>2382</v>
      </c>
    </row>
    <row r="16" spans="1:8" x14ac:dyDescent="0.25">
      <c r="A16" s="27" t="s">
        <v>724</v>
      </c>
      <c r="B16" s="27" t="s">
        <v>497</v>
      </c>
      <c r="C16" s="28">
        <v>260</v>
      </c>
      <c r="D16" s="28">
        <v>260</v>
      </c>
      <c r="E16" s="28">
        <v>260</v>
      </c>
      <c r="F16" s="28">
        <v>120</v>
      </c>
      <c r="G16" s="28">
        <v>260</v>
      </c>
      <c r="H16" s="28">
        <v>260</v>
      </c>
    </row>
    <row r="17" spans="1:8" x14ac:dyDescent="0.25">
      <c r="A17" s="27" t="s">
        <v>725</v>
      </c>
      <c r="B17" s="27" t="s">
        <v>499</v>
      </c>
      <c r="C17" s="28">
        <v>0</v>
      </c>
      <c r="D17" s="34">
        <v>1543.26</v>
      </c>
      <c r="E17" s="28">
        <v>0</v>
      </c>
      <c r="F17" s="28">
        <v>0</v>
      </c>
      <c r="G17" s="28">
        <v>0</v>
      </c>
      <c r="H17" s="28">
        <v>0</v>
      </c>
    </row>
    <row r="18" spans="1:8" x14ac:dyDescent="0.25">
      <c r="A18" s="67" t="s">
        <v>726</v>
      </c>
      <c r="B18" s="83" t="s">
        <v>545</v>
      </c>
      <c r="C18" s="49">
        <v>0</v>
      </c>
      <c r="D18" s="49">
        <v>298.01</v>
      </c>
      <c r="E18" s="49">
        <v>0</v>
      </c>
      <c r="F18" s="49">
        <v>0</v>
      </c>
      <c r="G18" s="49">
        <v>0</v>
      </c>
      <c r="H18" s="49">
        <v>0</v>
      </c>
    </row>
    <row r="19" spans="1:8" x14ac:dyDescent="0.25">
      <c r="A19" s="35"/>
      <c r="B19" s="35" t="s">
        <v>97</v>
      </c>
      <c r="C19" s="36">
        <v>276042</v>
      </c>
      <c r="D19" s="36">
        <v>252393.83</v>
      </c>
      <c r="E19" s="36">
        <v>334154</v>
      </c>
      <c r="F19" s="36">
        <v>172814.58000000002</v>
      </c>
      <c r="G19" s="36">
        <v>366915</v>
      </c>
      <c r="H19" s="36">
        <v>373845</v>
      </c>
    </row>
    <row r="20" spans="1:8" x14ac:dyDescent="0.25">
      <c r="A20" s="27" t="s">
        <v>727</v>
      </c>
      <c r="B20" s="27" t="s">
        <v>501</v>
      </c>
      <c r="C20" s="28">
        <v>500</v>
      </c>
      <c r="D20" s="28">
        <v>473.31</v>
      </c>
      <c r="E20" s="28">
        <v>500</v>
      </c>
      <c r="F20" s="28">
        <v>196.35</v>
      </c>
      <c r="G20" s="28">
        <v>500</v>
      </c>
      <c r="H20" s="28">
        <v>500</v>
      </c>
    </row>
    <row r="21" spans="1:8" x14ac:dyDescent="0.25">
      <c r="A21" s="27" t="s">
        <v>728</v>
      </c>
      <c r="B21" s="27" t="s">
        <v>552</v>
      </c>
      <c r="C21" s="28">
        <v>15000</v>
      </c>
      <c r="D21" s="28">
        <v>14792.19</v>
      </c>
      <c r="E21" s="28">
        <v>15000</v>
      </c>
      <c r="F21" s="28">
        <v>7925.09</v>
      </c>
      <c r="G21" s="28">
        <v>15000</v>
      </c>
      <c r="H21" s="28">
        <v>15000</v>
      </c>
    </row>
    <row r="22" spans="1:8" x14ac:dyDescent="0.25">
      <c r="A22" s="27" t="s">
        <v>729</v>
      </c>
      <c r="B22" s="27" t="s">
        <v>554</v>
      </c>
      <c r="C22" s="28">
        <v>1500</v>
      </c>
      <c r="D22" s="28">
        <v>1467.44</v>
      </c>
      <c r="E22" s="28">
        <v>1500</v>
      </c>
      <c r="F22" s="28">
        <v>821.06</v>
      </c>
      <c r="G22" s="28">
        <v>1500</v>
      </c>
      <c r="H22" s="28">
        <v>1500</v>
      </c>
    </row>
    <row r="23" spans="1:8" x14ac:dyDescent="0.25">
      <c r="A23" s="27" t="s">
        <v>730</v>
      </c>
      <c r="B23" s="27" t="s">
        <v>593</v>
      </c>
      <c r="C23" s="28">
        <v>500</v>
      </c>
      <c r="D23" s="28">
        <v>557.4</v>
      </c>
      <c r="E23" s="28">
        <v>500</v>
      </c>
      <c r="F23" s="28">
        <v>147.44</v>
      </c>
      <c r="G23" s="28">
        <v>500</v>
      </c>
      <c r="H23" s="28">
        <v>500</v>
      </c>
    </row>
    <row r="24" spans="1:8" x14ac:dyDescent="0.25">
      <c r="A24" s="27" t="s">
        <v>731</v>
      </c>
      <c r="B24" s="27" t="s">
        <v>555</v>
      </c>
      <c r="C24" s="28">
        <v>2500</v>
      </c>
      <c r="D24" s="28">
        <v>1872.08</v>
      </c>
      <c r="E24" s="28">
        <v>2500</v>
      </c>
      <c r="F24" s="28">
        <v>2095.4899999999998</v>
      </c>
      <c r="G24" s="28">
        <v>2500</v>
      </c>
      <c r="H24" s="28">
        <v>2500</v>
      </c>
    </row>
    <row r="25" spans="1:8" x14ac:dyDescent="0.25">
      <c r="A25" s="67" t="s">
        <v>732</v>
      </c>
      <c r="B25" s="83" t="s">
        <v>505</v>
      </c>
      <c r="C25" s="49">
        <v>600</v>
      </c>
      <c r="D25" s="49">
        <v>616.92999999999995</v>
      </c>
      <c r="E25" s="49">
        <v>600</v>
      </c>
      <c r="F25" s="49">
        <v>247.4</v>
      </c>
      <c r="G25" s="49">
        <v>600</v>
      </c>
      <c r="H25" s="49">
        <v>600</v>
      </c>
    </row>
    <row r="26" spans="1:8" x14ac:dyDescent="0.25">
      <c r="A26" s="35"/>
      <c r="B26" s="35" t="s">
        <v>98</v>
      </c>
      <c r="C26" s="36">
        <v>20600</v>
      </c>
      <c r="D26" s="36">
        <v>19779.349999999999</v>
      </c>
      <c r="E26" s="36">
        <v>20600</v>
      </c>
      <c r="F26" s="36">
        <v>11432.83</v>
      </c>
      <c r="G26" s="36">
        <v>20600</v>
      </c>
      <c r="H26" s="36">
        <v>20600</v>
      </c>
    </row>
    <row r="27" spans="1:8" x14ac:dyDescent="0.25">
      <c r="A27" s="27" t="s">
        <v>733</v>
      </c>
      <c r="B27" s="27" t="s">
        <v>558</v>
      </c>
      <c r="C27" s="28">
        <v>27000</v>
      </c>
      <c r="D27" s="28">
        <v>25932.23</v>
      </c>
      <c r="E27" s="28">
        <v>25000</v>
      </c>
      <c r="F27" s="28">
        <v>7067.18</v>
      </c>
      <c r="G27" s="28">
        <v>25000</v>
      </c>
      <c r="H27" s="28">
        <v>25000</v>
      </c>
    </row>
    <row r="28" spans="1:8" x14ac:dyDescent="0.25">
      <c r="A28" s="27" t="s">
        <v>734</v>
      </c>
      <c r="B28" s="27" t="s">
        <v>560</v>
      </c>
      <c r="C28" s="28">
        <v>9000</v>
      </c>
      <c r="D28" s="28">
        <v>9157.35</v>
      </c>
      <c r="E28" s="28">
        <v>11000</v>
      </c>
      <c r="F28" s="28">
        <v>8081.18</v>
      </c>
      <c r="G28" s="28">
        <v>11000</v>
      </c>
      <c r="H28" s="28">
        <v>11000</v>
      </c>
    </row>
    <row r="29" spans="1:8" x14ac:dyDescent="0.25">
      <c r="A29" s="27" t="s">
        <v>735</v>
      </c>
      <c r="B29" s="27" t="s">
        <v>681</v>
      </c>
      <c r="C29" s="28">
        <v>9500</v>
      </c>
      <c r="D29" s="28">
        <v>6610.38</v>
      </c>
      <c r="E29" s="28">
        <v>9500</v>
      </c>
      <c r="F29" s="28">
        <v>0</v>
      </c>
      <c r="G29" s="28">
        <v>9500</v>
      </c>
      <c r="H29" s="28">
        <v>9500</v>
      </c>
    </row>
    <row r="30" spans="1:8" x14ac:dyDescent="0.25">
      <c r="A30" s="27" t="s">
        <v>736</v>
      </c>
      <c r="B30" s="27" t="s">
        <v>599</v>
      </c>
      <c r="C30" s="28">
        <v>35000</v>
      </c>
      <c r="D30" s="28">
        <v>29964.28</v>
      </c>
      <c r="E30" s="28">
        <v>35000</v>
      </c>
      <c r="F30" s="28">
        <v>7861.32</v>
      </c>
      <c r="G30" s="28">
        <v>35000</v>
      </c>
      <c r="H30" s="28">
        <v>35000</v>
      </c>
    </row>
    <row r="31" spans="1:8" x14ac:dyDescent="0.25">
      <c r="A31" s="27" t="s">
        <v>737</v>
      </c>
      <c r="B31" s="27" t="s">
        <v>601</v>
      </c>
      <c r="C31" s="28">
        <v>19000</v>
      </c>
      <c r="D31" s="28">
        <v>11076.68</v>
      </c>
      <c r="E31" s="28">
        <v>19000</v>
      </c>
      <c r="F31" s="28">
        <v>7765.66</v>
      </c>
      <c r="G31" s="28">
        <v>19000</v>
      </c>
      <c r="H31" s="28">
        <v>19000</v>
      </c>
    </row>
    <row r="32" spans="1:8" x14ac:dyDescent="0.25">
      <c r="A32" s="27" t="s">
        <v>738</v>
      </c>
      <c r="B32" s="27" t="s">
        <v>420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9" x14ac:dyDescent="0.25">
      <c r="A33" s="67" t="s">
        <v>739</v>
      </c>
      <c r="B33" s="83" t="s">
        <v>605</v>
      </c>
      <c r="C33" s="49">
        <v>150</v>
      </c>
      <c r="D33" s="49">
        <v>112.48</v>
      </c>
      <c r="E33" s="49">
        <v>100</v>
      </c>
      <c r="F33" s="49">
        <v>0</v>
      </c>
      <c r="G33" s="49">
        <v>0</v>
      </c>
      <c r="H33" s="49">
        <v>3328</v>
      </c>
    </row>
    <row r="34" spans="1:9" x14ac:dyDescent="0.25">
      <c r="A34" s="35"/>
      <c r="B34" s="35" t="s">
        <v>99</v>
      </c>
      <c r="C34" s="36">
        <v>99650</v>
      </c>
      <c r="D34" s="36">
        <v>82853.39999999998</v>
      </c>
      <c r="E34" s="36">
        <v>99600</v>
      </c>
      <c r="F34" s="36">
        <v>30775.34</v>
      </c>
      <c r="G34" s="36">
        <v>99500</v>
      </c>
      <c r="H34" s="36">
        <v>102828</v>
      </c>
    </row>
    <row r="35" spans="1:9" x14ac:dyDescent="0.25">
      <c r="A35" s="27" t="s">
        <v>740</v>
      </c>
      <c r="B35" s="27" t="s">
        <v>510</v>
      </c>
      <c r="C35" s="28">
        <v>3600</v>
      </c>
      <c r="D35" s="28">
        <v>2732.44</v>
      </c>
      <c r="E35" s="28">
        <v>3600</v>
      </c>
      <c r="F35" s="28">
        <v>1193.77</v>
      </c>
      <c r="G35" s="28">
        <v>3600</v>
      </c>
      <c r="H35" s="28">
        <v>3600</v>
      </c>
    </row>
    <row r="36" spans="1:9" x14ac:dyDescent="0.25">
      <c r="A36" s="27" t="s">
        <v>741</v>
      </c>
      <c r="B36" s="27" t="s">
        <v>514</v>
      </c>
      <c r="C36" s="28">
        <v>3754</v>
      </c>
      <c r="D36" s="28">
        <v>3638.41</v>
      </c>
      <c r="E36" s="28">
        <v>4081</v>
      </c>
      <c r="F36" s="28">
        <v>2370.04</v>
      </c>
      <c r="G36" s="28">
        <v>4740</v>
      </c>
      <c r="H36" s="28">
        <v>4977</v>
      </c>
    </row>
    <row r="37" spans="1:9" x14ac:dyDescent="0.25">
      <c r="A37" s="27" t="s">
        <v>742</v>
      </c>
      <c r="B37" s="27" t="s">
        <v>263</v>
      </c>
      <c r="C37" s="28">
        <v>1500</v>
      </c>
      <c r="D37" s="28">
        <v>1125.6099999999999</v>
      </c>
      <c r="E37" s="28">
        <v>1500</v>
      </c>
      <c r="F37" s="28">
        <v>1531.25</v>
      </c>
      <c r="G37" s="28">
        <v>1731</v>
      </c>
      <c r="H37" s="28">
        <v>1500</v>
      </c>
    </row>
    <row r="38" spans="1:9" x14ac:dyDescent="0.25">
      <c r="A38" s="27" t="s">
        <v>743</v>
      </c>
      <c r="B38" s="27" t="s">
        <v>610</v>
      </c>
      <c r="C38" s="28">
        <v>2000</v>
      </c>
      <c r="D38" s="28">
        <v>0</v>
      </c>
      <c r="E38" s="28">
        <v>2000</v>
      </c>
      <c r="F38" s="28">
        <v>0</v>
      </c>
      <c r="G38" s="28">
        <v>2000</v>
      </c>
      <c r="H38" s="28">
        <v>2000</v>
      </c>
    </row>
    <row r="39" spans="1:9" x14ac:dyDescent="0.25">
      <c r="A39" s="27" t="s">
        <v>744</v>
      </c>
      <c r="B39" s="27" t="s">
        <v>412</v>
      </c>
      <c r="C39" s="28">
        <v>0</v>
      </c>
      <c r="D39" s="28">
        <v>0</v>
      </c>
      <c r="E39" s="28">
        <v>1500</v>
      </c>
      <c r="F39" s="28">
        <v>371.68</v>
      </c>
      <c r="G39" s="28">
        <v>1500</v>
      </c>
      <c r="H39" s="28">
        <v>1500</v>
      </c>
    </row>
    <row r="40" spans="1:9" x14ac:dyDescent="0.25">
      <c r="A40" s="27" t="s">
        <v>745</v>
      </c>
      <c r="B40" s="27" t="s">
        <v>518</v>
      </c>
      <c r="C40" s="28">
        <v>800</v>
      </c>
      <c r="D40" s="28">
        <v>485.46</v>
      </c>
      <c r="E40" s="28">
        <v>800</v>
      </c>
      <c r="F40" s="28">
        <v>632.23</v>
      </c>
      <c r="G40" s="28">
        <v>1500</v>
      </c>
      <c r="H40" s="28">
        <v>1515</v>
      </c>
    </row>
    <row r="41" spans="1:9" x14ac:dyDescent="0.25">
      <c r="A41" s="27" t="s">
        <v>746</v>
      </c>
      <c r="B41" s="27" t="s">
        <v>520</v>
      </c>
      <c r="C41" s="28">
        <v>25000</v>
      </c>
      <c r="D41" s="28">
        <v>24708.31</v>
      </c>
      <c r="E41" s="28">
        <v>25000</v>
      </c>
      <c r="F41" s="28">
        <v>904.8</v>
      </c>
      <c r="G41" s="28">
        <v>905</v>
      </c>
      <c r="H41" s="28">
        <v>0</v>
      </c>
    </row>
    <row r="42" spans="1:9" x14ac:dyDescent="0.25">
      <c r="A42" s="27" t="s">
        <v>747</v>
      </c>
      <c r="B42" s="27" t="s">
        <v>614</v>
      </c>
      <c r="C42" s="28">
        <v>2500</v>
      </c>
      <c r="D42" s="28">
        <v>2147.69</v>
      </c>
      <c r="E42" s="28">
        <v>2500</v>
      </c>
      <c r="F42" s="28">
        <v>497.42</v>
      </c>
      <c r="G42" s="28">
        <v>2500</v>
      </c>
      <c r="H42" s="28">
        <v>2500</v>
      </c>
    </row>
    <row r="43" spans="1:9" x14ac:dyDescent="0.25">
      <c r="A43" s="27" t="s">
        <v>748</v>
      </c>
      <c r="B43" s="27" t="s">
        <v>568</v>
      </c>
      <c r="C43" s="28">
        <v>2900</v>
      </c>
      <c r="D43" s="28">
        <v>2478.25</v>
      </c>
      <c r="E43" s="28">
        <v>2900</v>
      </c>
      <c r="F43" s="28">
        <v>1214.3</v>
      </c>
      <c r="G43" s="28">
        <v>2900</v>
      </c>
      <c r="H43" s="28">
        <v>2900</v>
      </c>
    </row>
    <row r="44" spans="1:9" x14ac:dyDescent="0.25">
      <c r="A44" s="35"/>
      <c r="B44" s="39" t="s">
        <v>100</v>
      </c>
      <c r="C44" s="36">
        <v>42054</v>
      </c>
      <c r="D44" s="36">
        <v>37316.170000000006</v>
      </c>
      <c r="E44" s="36">
        <v>43881</v>
      </c>
      <c r="F44" s="36">
        <v>8715.49</v>
      </c>
      <c r="G44" s="44">
        <v>21376</v>
      </c>
      <c r="H44" s="44">
        <v>20492</v>
      </c>
    </row>
    <row r="45" spans="1:9" x14ac:dyDescent="0.25">
      <c r="A45" s="42" t="s">
        <v>1201</v>
      </c>
      <c r="B45" s="42" t="s">
        <v>241</v>
      </c>
      <c r="C45" s="45">
        <v>0</v>
      </c>
      <c r="D45" s="45">
        <v>0</v>
      </c>
      <c r="E45" s="45">
        <v>0</v>
      </c>
      <c r="F45" s="45">
        <v>0</v>
      </c>
      <c r="G45" s="45">
        <v>9750</v>
      </c>
      <c r="H45" s="45">
        <v>0</v>
      </c>
    </row>
    <row r="46" spans="1:9" x14ac:dyDescent="0.25">
      <c r="A46" s="35"/>
      <c r="B46" s="35" t="s">
        <v>104</v>
      </c>
      <c r="C46" s="36">
        <v>0</v>
      </c>
      <c r="D46" s="36">
        <v>0</v>
      </c>
      <c r="E46" s="36">
        <v>0</v>
      </c>
      <c r="F46" s="36">
        <v>0</v>
      </c>
      <c r="G46" s="36">
        <v>9750</v>
      </c>
      <c r="H46" s="36">
        <v>0</v>
      </c>
    </row>
    <row r="47" spans="1:9" x14ac:dyDescent="0.25">
      <c r="A47" s="27" t="s">
        <v>1202</v>
      </c>
      <c r="B47" s="67" t="s">
        <v>574</v>
      </c>
      <c r="C47" s="49">
        <v>248049</v>
      </c>
      <c r="D47" s="49">
        <v>248049</v>
      </c>
      <c r="E47" s="49">
        <v>0</v>
      </c>
      <c r="F47" s="49">
        <v>0</v>
      </c>
      <c r="G47" s="49">
        <v>0</v>
      </c>
      <c r="H47" s="49">
        <v>0</v>
      </c>
      <c r="I47" s="49"/>
    </row>
    <row r="48" spans="1:9" x14ac:dyDescent="0.25">
      <c r="A48" s="27" t="s">
        <v>749</v>
      </c>
      <c r="B48" s="67" t="s">
        <v>620</v>
      </c>
      <c r="C48" s="49">
        <v>0</v>
      </c>
      <c r="D48" s="49">
        <v>0</v>
      </c>
      <c r="E48" s="49">
        <v>66162</v>
      </c>
      <c r="F48" s="49">
        <v>27500</v>
      </c>
      <c r="G48" s="49">
        <v>347751</v>
      </c>
      <c r="H48" s="49">
        <v>297516</v>
      </c>
      <c r="I48" s="49"/>
    </row>
    <row r="49" spans="1:9" ht="15.75" thickBot="1" x14ac:dyDescent="0.3">
      <c r="A49" s="75"/>
      <c r="B49" s="81" t="s">
        <v>101</v>
      </c>
      <c r="C49" s="45">
        <v>248049</v>
      </c>
      <c r="D49" s="45">
        <v>248049</v>
      </c>
      <c r="E49" s="45">
        <v>66162</v>
      </c>
      <c r="F49" s="45">
        <v>27500</v>
      </c>
      <c r="G49" s="45">
        <v>347751</v>
      </c>
      <c r="H49" s="45">
        <v>297516</v>
      </c>
      <c r="I49" s="28"/>
    </row>
    <row r="50" spans="1:9" ht="16.5" thickTop="1" thickBot="1" x14ac:dyDescent="0.3">
      <c r="A50" s="74"/>
      <c r="B50" s="37" t="s">
        <v>116</v>
      </c>
      <c r="C50" s="38">
        <v>686395</v>
      </c>
      <c r="D50" s="38">
        <v>640391.75</v>
      </c>
      <c r="E50" s="38">
        <v>564397</v>
      </c>
      <c r="F50" s="38">
        <v>251238.24</v>
      </c>
      <c r="G50" s="38">
        <v>865892</v>
      </c>
      <c r="H50" s="38">
        <v>815281</v>
      </c>
      <c r="I50" s="28"/>
    </row>
    <row r="51" spans="1:9" ht="15.75" thickTop="1" x14ac:dyDescent="0.25">
      <c r="C51" s="28"/>
      <c r="D51" s="28"/>
      <c r="E51" s="28"/>
      <c r="F51" s="28"/>
      <c r="G51" s="28"/>
      <c r="H51" s="28"/>
      <c r="I51" s="28"/>
    </row>
  </sheetData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Water and Sewer Fund Summary</vt:lpstr>
      <vt:lpstr>Water Revenues</vt:lpstr>
      <vt:lpstr>Water Admin</vt:lpstr>
      <vt:lpstr>Customer Service</vt:lpstr>
      <vt:lpstr>Water Distribution</vt:lpstr>
      <vt:lpstr>Water Production</vt:lpstr>
      <vt:lpstr>Moss Lake Production</vt:lpstr>
      <vt:lpstr>Industrial Pre-Treatment</vt:lpstr>
      <vt:lpstr>Wastewater Collection</vt:lpstr>
      <vt:lpstr>Wastewater Treatment Plant</vt:lpstr>
      <vt:lpstr>Non-Departmental</vt:lpstr>
      <vt:lpstr>Solid Waste Summary</vt:lpstr>
      <vt:lpstr>Solid Waste Revenues</vt:lpstr>
      <vt:lpstr>Residential</vt:lpstr>
      <vt:lpstr>Landfill Disposal</vt:lpstr>
      <vt:lpstr>Commercial Multi Family</vt:lpstr>
      <vt:lpstr>Transfer Station</vt:lpstr>
      <vt:lpstr>SW Non-Departmental</vt:lpstr>
      <vt:lpstr>Stormwater Fund Summary</vt:lpstr>
      <vt:lpstr>Stormwater Revenues</vt:lpstr>
      <vt:lpstr>Operations</vt:lpstr>
      <vt:lpstr>Strm Non-Departmental</vt:lpstr>
      <vt:lpstr>Debt Service</vt:lpstr>
      <vt:lpstr>Airport Fund Summary</vt:lpstr>
      <vt:lpstr>Airport Revenue</vt:lpstr>
      <vt:lpstr>Airport Operations</vt:lpstr>
      <vt:lpstr>Airport Non-Depart</vt:lpstr>
      <vt:lpstr>Airport Capital</vt:lpstr>
      <vt:lpstr>Golf Course Fund Summary</vt:lpstr>
      <vt:lpstr>Golf Revenue</vt:lpstr>
      <vt:lpstr>Pro Shop</vt:lpstr>
      <vt:lpstr>Golf Operations</vt:lpstr>
      <vt:lpstr>Golf Non-Deprt</vt:lpstr>
      <vt:lpstr>Hotel Motel Fund</vt:lpstr>
      <vt:lpstr>Assigned Project Fund</vt:lpstr>
      <vt:lpstr>Assigned Fund Revenue</vt:lpstr>
      <vt:lpstr>Assigned Fund Projects</vt:lpstr>
      <vt:lpstr>Hospital Demo Fund</vt:lpstr>
      <vt:lpstr>Muni Ct Juvenile Case Manager</vt:lpstr>
      <vt:lpstr>Muni Ct Technology Fund</vt:lpstr>
      <vt:lpstr>Muni Ct Security Fund</vt:lpstr>
      <vt:lpstr>Law Officer Educ Fund</vt:lpstr>
      <vt:lpstr>Federal Seizre Fund</vt:lpstr>
      <vt:lpstr>State Seizure Fund</vt:lpstr>
      <vt:lpstr>City Athletic Fund</vt:lpstr>
      <vt:lpstr>Cable Peg Fee Fund</vt:lpstr>
      <vt:lpstr>Cemetery Permanent Fund</vt:lpstr>
      <vt:lpstr>Cohen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Dixon</dc:creator>
  <cp:lastModifiedBy>Karen Dixon</cp:lastModifiedBy>
  <cp:lastPrinted>2017-09-27T15:32:17Z</cp:lastPrinted>
  <dcterms:created xsi:type="dcterms:W3CDTF">2016-09-21T18:38:29Z</dcterms:created>
  <dcterms:modified xsi:type="dcterms:W3CDTF">2019-09-20T16:21:30Z</dcterms:modified>
</cp:coreProperties>
</file>